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Montabaur\Presse-Holding\United Internet AG\Ad hoc- und Pressemeldungen\2026\FY 2025\Consensus\Cons_extern\"/>
    </mc:Choice>
  </mc:AlternateContent>
  <xr:revisionPtr revIDLastSave="0" documentId="13_ncr:1_{7B016A84-1915-4572-B693-5B9D74F46F5E}" xr6:coauthVersionLast="47" xr6:coauthVersionMax="47" xr10:uidLastSave="{00000000-0000-0000-0000-000000000000}"/>
  <bookViews>
    <workbookView xWindow="-38520" yWindow="-60" windowWidth="38640" windowHeight="21120" firstSheet="1" activeTab="1" xr2:uid="{00000000-000D-0000-FFFF-FFFF00000000}"/>
  </bookViews>
  <sheets>
    <sheet name="Cognos_Office_Connection_Cache" sheetId="2" state="veryHidden" r:id="rId1"/>
    <sheet name="Consensus Summary" sheetId="1" r:id="rId2"/>
  </sheets>
  <definedNames>
    <definedName name="ID" localSheetId="0" hidden="1">"fc9ebff6-1cd2-4ce6-af49-8c696b327de4"</definedName>
    <definedName name="ID" localSheetId="1" hidden="1">"de97b525-fc8d-4e25-9f18-39f80fe1c764"</definedName>
    <definedName name="_xlnm.Print_Area" localSheetId="1">'Consensus Summary'!$A$1:$R$172</definedName>
    <definedName name="Test" localSheetId="1">'Consensus Summary'!$A$1:$P$172</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C151" i="1"/>
  <c r="C13" i="1"/>
  <c r="C79" i="1"/>
  <c r="G25" i="1"/>
  <c r="C115" i="1"/>
  <c r="F73" i="1"/>
  <c r="C67" i="1"/>
  <c r="D85" i="1"/>
  <c r="F55" i="1"/>
  <c r="C49" i="1"/>
  <c r="F121" i="1"/>
  <c r="E55" i="1"/>
  <c r="F67" i="1"/>
  <c r="E67" i="1"/>
  <c r="D103" i="1"/>
  <c r="F91" i="1"/>
  <c r="D79" i="1"/>
  <c r="G139" i="1"/>
  <c r="E121" i="1"/>
  <c r="F19" i="1"/>
  <c r="D139" i="1"/>
  <c r="C43" i="1"/>
  <c r="D49" i="1"/>
  <c r="G79" i="1"/>
  <c r="E43" i="1"/>
  <c r="D157" i="1"/>
  <c r="G163" i="1"/>
  <c r="E85" i="1"/>
  <c r="C103" i="1"/>
  <c r="C91" i="1"/>
  <c r="G157" i="1"/>
  <c r="C73" i="1"/>
  <c r="C85" i="1"/>
  <c r="G55" i="1"/>
  <c r="C97" i="1"/>
  <c r="G85" i="1"/>
  <c r="E37" i="1"/>
  <c r="C145" i="1"/>
  <c r="F79" i="1"/>
  <c r="F157" i="1"/>
  <c r="D19" i="1"/>
  <c r="E103" i="1"/>
  <c r="D91" i="1"/>
  <c r="E133" i="1"/>
  <c r="C127" i="1"/>
  <c r="G133" i="1"/>
  <c r="C157" i="1"/>
  <c r="E97" i="1"/>
  <c r="F61" i="1"/>
  <c r="E79" i="1"/>
  <c r="F127" i="1"/>
  <c r="G91" i="1"/>
  <c r="G13" i="1"/>
  <c r="C139" i="1"/>
  <c r="F37" i="1"/>
  <c r="E127" i="1"/>
  <c r="G145" i="1"/>
  <c r="C133" i="1"/>
  <c r="F115" i="1"/>
  <c r="G73" i="1"/>
  <c r="F31" i="1"/>
  <c r="D13" i="1"/>
  <c r="F97" i="1"/>
  <c r="E145" i="1"/>
  <c r="D127" i="1"/>
  <c r="D151" i="1"/>
  <c r="F163" i="1"/>
  <c r="E25" i="1"/>
  <c r="D73" i="1"/>
  <c r="G151" i="1"/>
  <c r="G31" i="1"/>
  <c r="E139" i="1"/>
  <c r="G115" i="1"/>
  <c r="F13" i="1"/>
  <c r="D31" i="1"/>
  <c r="E157" i="1"/>
  <c r="D61" i="1"/>
  <c r="D163" i="1"/>
  <c r="F145" i="1"/>
  <c r="D43" i="1"/>
  <c r="G127" i="1"/>
  <c r="D55" i="1"/>
  <c r="F139" i="1"/>
  <c r="F151" i="1"/>
  <c r="C163" i="1"/>
  <c r="E151" i="1"/>
  <c r="G19" i="1"/>
  <c r="F133" i="1"/>
  <c r="G61" i="1"/>
  <c r="G43" i="1"/>
  <c r="E13" i="1"/>
  <c r="E163" i="1"/>
  <c r="E61" i="1"/>
  <c r="E73" i="1"/>
  <c r="D133" i="1"/>
  <c r="C19" i="1"/>
  <c r="D115" i="1"/>
  <c r="D67" i="1"/>
  <c r="D145" i="1"/>
  <c r="D121" i="1"/>
  <c r="E91" i="1"/>
  <c r="G103" i="1"/>
  <c r="G67" i="1"/>
  <c r="C37" i="1"/>
  <c r="D37" i="1"/>
  <c r="F43" i="1"/>
  <c r="C25" i="1"/>
  <c r="F103" i="1"/>
  <c r="F85" i="1"/>
  <c r="G49" i="1"/>
  <c r="F25" i="1"/>
  <c r="F49" i="1"/>
  <c r="D25" i="1"/>
  <c r="E49" i="1"/>
  <c r="E115" i="1"/>
  <c r="C121" i="1"/>
  <c r="G37" i="1"/>
  <c r="C55" i="1"/>
  <c r="C31" i="1"/>
  <c r="E31" i="1"/>
  <c r="E19" i="1"/>
  <c r="D97" i="1"/>
  <c r="G121" i="1"/>
  <c r="G97" i="1"/>
</calcChain>
</file>

<file path=xl/sharedStrings.xml><?xml version="1.0" encoding="utf-8"?>
<sst xmlns="http://schemas.openxmlformats.org/spreadsheetml/2006/main" count="252" uniqueCount="59">
  <si>
    <t xml:space="preserve">  - Number of Estimates</t>
  </si>
  <si>
    <t xml:space="preserve">  - Highest</t>
  </si>
  <si>
    <t xml:space="preserve">  - Consensus</t>
  </si>
  <si>
    <t xml:space="preserve">  - Median</t>
  </si>
  <si>
    <t xml:space="preserve">  - Lowest</t>
  </si>
  <si>
    <t>Net income before special items</t>
  </si>
  <si>
    <t>-</t>
  </si>
  <si>
    <t>CAPEX</t>
  </si>
  <si>
    <t>Total revenue</t>
  </si>
  <si>
    <t>UTDI_DE</t>
  </si>
  <si>
    <t>EBITDA</t>
  </si>
  <si>
    <t>Total Revenue - Consumer Access</t>
  </si>
  <si>
    <t>EBITDA - Consumer Access</t>
  </si>
  <si>
    <t>Total Revenue - Business Access</t>
  </si>
  <si>
    <t>EBITDA - Business Access</t>
  </si>
  <si>
    <t>Total Revenue - Consumer Applications</t>
  </si>
  <si>
    <t>Total Revenue - Business Applications</t>
  </si>
  <si>
    <t>Depreciation and Amortization</t>
  </si>
  <si>
    <t>Operating Income/(loss)</t>
  </si>
  <si>
    <t>Income/(loss) from Continuing Operations Before Income Taxes</t>
  </si>
  <si>
    <t>Net Income Before Non Controlling Interests</t>
  </si>
  <si>
    <t>Net Income/(loss)</t>
  </si>
  <si>
    <t>EPS - Basic</t>
  </si>
  <si>
    <t>Dividend Per Share</t>
  </si>
  <si>
    <t>Net Debt - Company Defined</t>
  </si>
  <si>
    <t>Net Additions in Contracts - Mobile Internet</t>
  </si>
  <si>
    <t>Net Additions in Contracts - DSL</t>
  </si>
  <si>
    <t>Net Additions in Contracts - Business Applications</t>
  </si>
  <si>
    <t>Service Revenue - Consumer Access</t>
  </si>
  <si>
    <t>EBITDA - Business Applications</t>
  </si>
  <si>
    <t>Net additions in contracts - Fee-based subscription</t>
  </si>
  <si>
    <t>THE INFORMATION PROVIDED BY VISIBLE ALPHA CITED HEREIN PROVIDED “AS IS” AND “AS AVAILABLE” WITHOUT WARRANTY OF ANY KIND. USE OF ANY VISIBLE ALPHA DATA IS AT YOUR OWN RISK AND VISIBLE ALPHA DISCLAIMS ANY LIABILITY FOR USE OF THE VISIBLE ALPHA DATA. ALTHOUGH THE INFORMATION IS OBTAINED OR COMPILED FROM RELAIABLE SOURCES VISIBLE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BE LIABLE FOR ANY DECISION MADE OR ACTION OR INACTION TAKEN IN RELIANCE ON ANY INFORMATION OR DATA, INCLUDING THIRD-PARTY CONTENT. VISIBLE ALPHA FURTHER EXPLICITLY DISCLAIMS, TO THE FULLEST EXTENT PERMITTED BY APPLICABLE LAW, ANY WARRANTY OF ANY KIND, WHETHER EXPRESS OR IMPLIED, INCLUDING WARRANTIES OF MERCHANTABILITY, FITNESS FOR A PARTICULAR PURPOSE AND NON-INFRINGEMENT.</t>
  </si>
  <si>
    <t>EBITDA - Consumer Applications</t>
  </si>
  <si>
    <t>Visible Alpha - Disclaimer:</t>
  </si>
  <si>
    <t>EBIT</t>
  </si>
  <si>
    <t>EBT</t>
  </si>
  <si>
    <t>Q1'2023</t>
  </si>
  <si>
    <t>Q2'2023</t>
  </si>
  <si>
    <t>Q3'2023</t>
  </si>
  <si>
    <t xml:space="preserve">FY 2023 </t>
  </si>
  <si>
    <t>Q4'2023</t>
  </si>
  <si>
    <t>Q1'2024</t>
  </si>
  <si>
    <t>Q2'2024</t>
  </si>
  <si>
    <t>FY25</t>
  </si>
  <si>
    <t>FY26</t>
  </si>
  <si>
    <t>Q3'2024</t>
  </si>
  <si>
    <t>Q4'2024</t>
  </si>
  <si>
    <t>FY27</t>
  </si>
  <si>
    <t>Q2'2025</t>
  </si>
  <si>
    <t>Q1'2025</t>
  </si>
  <si>
    <t>Q4'2025</t>
  </si>
  <si>
    <t>United Internet Earnings Estimates as of December 31, 2025</t>
  </si>
  <si>
    <t>2)</t>
  </si>
  <si>
    <t>Free cash flow is defined as cash flow from operating activities, less capital expenditures, plus payments from disposals of intangible assets and property, plant and equipment; Reporting including the repayment portion of lease liabilities, which have been reported under cash flow from financing activities</t>
  </si>
  <si>
    <t>AdTech carried in accordance with IFRS 5 as discontinued operation as of September 30, 2025</t>
  </si>
  <si>
    <t>Q3'2025</t>
  </si>
  <si>
    <t>AdTech carried in accordance with IFRS 5 as a discontinued operation as of September 30, 2025. AdTech remains included in consensus estimates from Q1 2024 to Q2 2025 and was adjusted from Q3 2025 onwards.</t>
  </si>
  <si>
    <t>Free cash flow - Company defined</t>
  </si>
  <si>
    <t>The consensus is based on contributions from Visible Alpha and takes into account only estimates in which AdTech is carried as a discontinued operation in accordance with IFRS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</si>
</sst>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0.00;[Red]\(#,##0.00\)"/>
    <numFmt numFmtId="166" formatCode="_-* #,##0_-;\-* #,##0_-;_-* &quot;-&quot;??_-;_-@_-"/>
    <numFmt numFmtId="167" formatCode="#,##0;[Red]\(#,##0\)"/>
    <numFmt numFmtId="168" formatCode="#,##0.0"/>
  </numFmts>
  <fonts count="30">
    <font>
      <sz val="11"/>
      <color theme="1"/>
      <name val="Calibri"/>
      <family val="2"/>
      <scheme val="minor"/>
    </font>
    <font>
      <sz val="10"/>
      <name val="Verdana"/>
      <family val="2"/>
    </font>
    <font>
      <b/>
      <sz val="11"/>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b/>
      <vertAlign val="superscript"/>
      <sz val="10"/>
      <name val="Univers 45 Light"/>
      <family val="2"/>
    </font>
    <font>
      <sz val="10"/>
      <name val="Arial"/>
      <family val="2"/>
    </font>
    <font>
      <b/>
      <sz val="10"/>
      <name val="Arial"/>
      <family val="2"/>
    </font>
    <font>
      <sz val="11"/>
      <name val="Calibri"/>
      <family val="2"/>
    </font>
    <font>
      <b/>
      <sz val="10"/>
      <color rgb="FFFF0000"/>
      <name val="Verdana"/>
      <family val="2"/>
    </font>
    <font>
      <b/>
      <sz val="14"/>
      <color theme="0"/>
      <name val="Verdana"/>
      <family val="2"/>
    </font>
    <font>
      <sz val="11"/>
      <color rgb="FF000000"/>
      <name val="Arial"/>
      <family val="2"/>
    </font>
    <font>
      <b/>
      <sz val="16"/>
      <color rgb="FF000000"/>
      <name val="Arial"/>
      <family val="2"/>
    </font>
    <font>
      <sz val="11"/>
      <name val="Calibri"/>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0"/>
      <name val="Calibri"/>
      <family val="2"/>
      <scheme val="minor"/>
    </font>
    <font>
      <b/>
      <sz val="14"/>
      <name val="Verdana"/>
      <family val="2"/>
    </font>
    <font>
      <sz val="11"/>
      <name val="Calibri"/>
      <family val="2"/>
      <scheme val="minor"/>
    </font>
    <font>
      <b/>
      <sz val="12"/>
      <color rgb="FFFF0000"/>
      <name val="Arial"/>
      <family val="2"/>
    </font>
  </fonts>
  <fills count="23">
    <fill>
      <patternFill patternType="none"/>
    </fill>
    <fill>
      <patternFill patternType="gray125"/>
    </fill>
    <fill>
      <patternFill patternType="solid">
        <fgColor rgb="FFFFFFFF"/>
      </patternFill>
    </fill>
    <fill>
      <patternFill patternType="solid">
        <fgColor rgb="FFDBE5F1"/>
      </patternFill>
    </fill>
    <fill>
      <patternFill patternType="solid">
        <fgColor rgb="FFF8F8F8"/>
      </patternFill>
    </fill>
    <fill>
      <patternFill patternType="solid">
        <fgColor rgb="FFEAEAEA"/>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
      <patternFill patternType="solid">
        <fgColor rgb="FFE2042E"/>
        <bgColor indexed="64"/>
      </patternFill>
    </fill>
    <fill>
      <patternFill patternType="solid">
        <fgColor theme="0" tint="-0.34998626667073579"/>
        <bgColor indexed="64"/>
      </patternFill>
    </fill>
    <fill>
      <patternFill patternType="solid">
        <fgColor rgb="FFFFB9BB"/>
        <bgColor indexed="64"/>
      </patternFill>
    </fill>
    <fill>
      <patternFill patternType="solid">
        <fgColor theme="0"/>
        <bgColor indexed="64"/>
      </patternFill>
    </fill>
    <fill>
      <patternFill patternType="solid">
        <fgColor rgb="FFBED7A5"/>
        <bgColor indexed="64"/>
      </patternFill>
    </fill>
    <fill>
      <patternFill patternType="solid">
        <fgColor theme="8" tint="0.79998168889431442"/>
        <bgColor indexed="64"/>
      </patternFill>
    </fill>
    <fill>
      <patternFill patternType="gray125">
        <bgColor rgb="FFE2042E"/>
      </patternFill>
    </fill>
    <fill>
      <patternFill patternType="gray125">
        <bgColor rgb="FFFFB9BB"/>
      </patternFill>
    </fill>
    <fill>
      <patternFill patternType="gray125">
        <bgColor rgb="FFF8F8F8"/>
      </patternFill>
    </fill>
    <fill>
      <patternFill patternType="gray125">
        <bgColor rgb="FFEAEAEA"/>
      </patternFill>
    </fill>
    <fill>
      <patternFill patternType="gray125">
        <bgColor rgb="FFDBE5F1"/>
      </patternFill>
    </fill>
    <fill>
      <patternFill patternType="solid">
        <fgColor rgb="FFFFFF00"/>
        <bgColor indexed="64"/>
      </patternFill>
    </fill>
  </fills>
  <borders count="20">
    <border>
      <left/>
      <right/>
      <top/>
      <bottom/>
      <diagonal/>
    </border>
    <border>
      <left/>
      <right style="thin">
        <color rgb="FFFFFFFF"/>
      </right>
      <top/>
      <bottom/>
      <diagonal/>
    </border>
    <border>
      <left style="thin">
        <color rgb="FFFFFFFF"/>
      </left>
      <right/>
      <top/>
      <bottom style="thin">
        <color rgb="FFFFFFFF"/>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style="thin">
        <color rgb="FFFFFFFF"/>
      </top>
      <bottom/>
      <diagonal/>
    </border>
    <border>
      <left style="thick">
        <color rgb="FFE2042E"/>
      </left>
      <right/>
      <top style="thick">
        <color rgb="FFE2042E"/>
      </top>
      <bottom/>
      <diagonal/>
    </border>
    <border>
      <left/>
      <right/>
      <top style="thick">
        <color rgb="FFE2042E"/>
      </top>
      <bottom/>
      <diagonal/>
    </border>
    <border>
      <left/>
      <right style="thick">
        <color rgb="FFE2042E"/>
      </right>
      <top style="thick">
        <color rgb="FFE2042E"/>
      </top>
      <bottom/>
      <diagonal/>
    </border>
    <border>
      <left style="thick">
        <color rgb="FFE2042E"/>
      </left>
      <right/>
      <top/>
      <bottom/>
      <diagonal/>
    </border>
    <border>
      <left/>
      <right style="thick">
        <color rgb="FFE2042E"/>
      </right>
      <top/>
      <bottom/>
      <diagonal/>
    </border>
    <border>
      <left style="thick">
        <color rgb="FFE2042E"/>
      </left>
      <right/>
      <top/>
      <bottom style="thick">
        <color rgb="FFE2042E"/>
      </bottom>
      <diagonal/>
    </border>
    <border>
      <left/>
      <right/>
      <top/>
      <bottom style="thick">
        <color rgb="FFE2042E"/>
      </bottom>
      <diagonal/>
    </border>
    <border>
      <left/>
      <right style="thick">
        <color rgb="FFE2042E"/>
      </right>
      <top/>
      <bottom style="thick">
        <color rgb="FFE2042E"/>
      </bottom>
      <diagonal/>
    </border>
  </borders>
  <cellStyleXfs count="85">
    <xf numFmtId="0" fontId="0" fillId="0" borderId="0"/>
    <xf numFmtId="0" fontId="3" fillId="3" borderId="2"/>
    <xf numFmtId="0" fontId="1" fillId="4" borderId="2"/>
    <xf numFmtId="0" fontId="3" fillId="5" borderId="2"/>
    <xf numFmtId="0" fontId="1" fillId="6" borderId="3"/>
    <xf numFmtId="0" fontId="5" fillId="7" borderId="3"/>
    <xf numFmtId="0" fontId="6" fillId="8" borderId="3"/>
    <xf numFmtId="0" fontId="7" fillId="9" borderId="3"/>
    <xf numFmtId="0" fontId="1" fillId="10" borderId="4">
      <alignment horizontal="center"/>
    </xf>
    <xf numFmtId="0" fontId="9" fillId="0" borderId="0"/>
    <xf numFmtId="0" fontId="11" fillId="0" borderId="0"/>
    <xf numFmtId="164" fontId="16" fillId="0" borderId="0" applyFont="0" applyFill="0" applyBorder="0" applyAlignment="0" applyProtection="0"/>
    <xf numFmtId="0" fontId="17" fillId="0" borderId="5" applyNumberFormat="0" applyFill="0" applyProtection="0">
      <alignment horizontal="center" vertical="center"/>
    </xf>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8" fillId="0" borderId="6" applyFont="0" applyFill="0" applyAlignment="0" applyProtection="0"/>
    <xf numFmtId="3" fontId="17" fillId="0" borderId="5" applyNumberFormat="0" applyFill="0" applyAlignment="0" applyProtection="0"/>
    <xf numFmtId="0" fontId="17" fillId="0" borderId="5" applyNumberFormat="0" applyFill="0" applyAlignment="0" applyProtection="0"/>
    <xf numFmtId="3"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3" fontId="18" fillId="0" borderId="0" applyNumberFormat="0" applyBorder="0" applyAlignment="0" applyProtection="0"/>
    <xf numFmtId="3" fontId="18" fillId="0" borderId="0" applyNumberFormat="0" applyBorder="0" applyAlignment="0" applyProtection="0"/>
    <xf numFmtId="3" fontId="18" fillId="0" borderId="0" applyNumberFormat="0" applyBorder="0" applyAlignment="0" applyProtection="0"/>
    <xf numFmtId="3" fontId="18" fillId="0" borderId="0" applyNumberFormat="0" applyBorder="0" applyAlignment="0" applyProtection="0"/>
    <xf numFmtId="3" fontId="18" fillId="0" borderId="0" applyNumberFormat="0" applyBorder="0" applyAlignment="0" applyProtection="0"/>
    <xf numFmtId="3" fontId="18" fillId="0" borderId="6" applyNumberFormat="0" applyBorder="0" applyAlignment="0" applyProtection="0"/>
    <xf numFmtId="3" fontId="18" fillId="0" borderId="6" applyNumberFormat="0" applyBorder="0" applyAlignment="0" applyProtection="0"/>
    <xf numFmtId="3" fontId="18" fillId="0" borderId="6" applyNumberFormat="0" applyBorder="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lignment horizontal="right" vertical="center"/>
    </xf>
    <xf numFmtId="3" fontId="18" fillId="15" borderId="6">
      <alignment horizontal="center" vertical="center"/>
    </xf>
    <xf numFmtId="0" fontId="18" fillId="15" borderId="6">
      <alignment horizontal="right" vertical="center"/>
    </xf>
    <xf numFmtId="0" fontId="17" fillId="0" borderId="7">
      <alignment horizontal="left" vertical="center"/>
    </xf>
    <xf numFmtId="0" fontId="17" fillId="0" borderId="8">
      <alignment horizontal="center" vertical="center"/>
    </xf>
    <xf numFmtId="0" fontId="19" fillId="0" borderId="9">
      <alignment horizontal="center" vertical="center"/>
    </xf>
    <xf numFmtId="0" fontId="18" fillId="16" borderId="6"/>
    <xf numFmtId="3" fontId="17" fillId="0" borderId="5" applyFill="0" applyAlignment="0" applyProtection="0"/>
    <xf numFmtId="3" fontId="17" fillId="0" borderId="5" applyFill="0" applyAlignment="0" applyProtection="0"/>
    <xf numFmtId="3" fontId="17" fillId="0" borderId="5" applyFill="0" applyAlignment="0" applyProtection="0"/>
    <xf numFmtId="3" fontId="17" fillId="0" borderId="5" applyFill="0" applyAlignment="0" applyProtection="0"/>
    <xf numFmtId="0" fontId="17" fillId="0" borderId="5" applyFill="0" applyAlignment="0" applyProtection="0"/>
    <xf numFmtId="3" fontId="17" fillId="0" borderId="5" applyFill="0" applyAlignment="0" applyProtection="0"/>
    <xf numFmtId="0" fontId="17" fillId="0" borderId="8">
      <alignment horizontal="center" vertical="center"/>
    </xf>
    <xf numFmtId="0" fontId="17" fillId="0" borderId="8">
      <alignment horizontal="center" vertical="center"/>
    </xf>
    <xf numFmtId="3" fontId="18" fillId="0" borderId="6" applyFont="0" applyFill="0" applyAlignment="0" applyProtection="0"/>
    <xf numFmtId="0" fontId="18" fillId="0" borderId="6" applyFill="0" applyAlignment="0" applyProtection="0"/>
    <xf numFmtId="0" fontId="17" fillId="0" borderId="5" applyFill="0" applyAlignment="0" applyProtection="0"/>
    <xf numFmtId="3" fontId="17" fillId="0" borderId="5" applyFill="0" applyAlignment="0" applyProtection="0"/>
    <xf numFmtId="0" fontId="17" fillId="0" borderId="5" applyFill="0" applyAlignment="0" applyProtection="0"/>
    <xf numFmtId="0" fontId="17" fillId="0" borderId="5" applyFill="0" applyAlignment="0" applyProtection="0"/>
    <xf numFmtId="0" fontId="17" fillId="0" borderId="5" applyFill="0" applyAlignment="0" applyProtection="0"/>
    <xf numFmtId="0" fontId="17" fillId="0" borderId="5" applyFill="0" applyAlignment="0" applyProtection="0"/>
    <xf numFmtId="0" fontId="17" fillId="0" borderId="7">
      <alignment horizontal="left" vertical="center"/>
    </xf>
    <xf numFmtId="3" fontId="17" fillId="0" borderId="5" applyFill="0" applyAlignment="0" applyProtection="0"/>
    <xf numFmtId="3" fontId="20" fillId="0" borderId="6"/>
    <xf numFmtId="3" fontId="21" fillId="0" borderId="6"/>
    <xf numFmtId="0" fontId="17" fillId="0" borderId="8">
      <alignment horizontal="left" vertical="top"/>
    </xf>
    <xf numFmtId="0" fontId="22" fillId="0" borderId="6"/>
    <xf numFmtId="0" fontId="17" fillId="0" borderId="8">
      <alignment horizontal="left" vertical="center"/>
    </xf>
    <xf numFmtId="0" fontId="18" fillId="15" borderId="10"/>
    <xf numFmtId="3" fontId="18" fillId="0" borderId="6">
      <alignment horizontal="right" vertical="center"/>
    </xf>
    <xf numFmtId="0" fontId="17" fillId="0" borderId="8">
      <alignment horizontal="right" vertical="center"/>
    </xf>
    <xf numFmtId="0" fontId="18" fillId="0" borderId="9">
      <alignment horizontal="center" vertical="center"/>
    </xf>
    <xf numFmtId="3" fontId="18" fillId="0" borderId="6"/>
    <xf numFmtId="3" fontId="18" fillId="0" borderId="6"/>
    <xf numFmtId="0" fontId="18" fillId="0" borderId="9">
      <alignment horizontal="center" vertical="center" wrapText="1"/>
    </xf>
    <xf numFmtId="0" fontId="23" fillId="0" borderId="9">
      <alignment horizontal="left" vertical="center" indent="1"/>
    </xf>
    <xf numFmtId="0" fontId="24" fillId="0" borderId="6"/>
    <xf numFmtId="0" fontId="17" fillId="0" borderId="7">
      <alignment horizontal="left" vertical="center"/>
    </xf>
    <xf numFmtId="3" fontId="18" fillId="0" borderId="6">
      <alignment horizontal="center" vertical="center"/>
    </xf>
    <xf numFmtId="0" fontId="17" fillId="0" borderId="8">
      <alignment horizontal="center" vertical="center"/>
    </xf>
    <xf numFmtId="0" fontId="17" fillId="0" borderId="8">
      <alignment horizontal="center" vertical="center"/>
    </xf>
    <xf numFmtId="0" fontId="17" fillId="0" borderId="7">
      <alignment horizontal="left" vertical="center"/>
    </xf>
    <xf numFmtId="0" fontId="17" fillId="0" borderId="7">
      <alignment horizontal="left" vertical="center"/>
    </xf>
    <xf numFmtId="0" fontId="25" fillId="0" borderId="6"/>
  </cellStyleXfs>
  <cellXfs count="83">
    <xf numFmtId="0" fontId="0" fillId="0" borderId="0" xfId="0"/>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15" fillId="0" borderId="0" xfId="0" applyFont="1" applyAlignment="1">
      <alignment vertical="center"/>
    </xf>
    <xf numFmtId="0" fontId="27" fillId="14" borderId="0" xfId="0" applyFont="1" applyFill="1" applyAlignment="1">
      <alignment horizontal="center" vertical="center"/>
    </xf>
    <xf numFmtId="0" fontId="27" fillId="14" borderId="0" xfId="0" applyFont="1" applyFill="1" applyAlignment="1">
      <alignment vertical="center"/>
    </xf>
    <xf numFmtId="0" fontId="0" fillId="0" borderId="0" xfId="0" applyAlignment="1">
      <alignment horizontal="right" vertical="center"/>
    </xf>
    <xf numFmtId="0" fontId="3" fillId="13" borderId="2" xfId="1" applyFill="1" applyAlignment="1">
      <alignment vertical="center"/>
    </xf>
    <xf numFmtId="165" fontId="1" fillId="4" borderId="2" xfId="2" applyNumberFormat="1" applyAlignment="1">
      <alignment horizontal="right" vertical="center"/>
    </xf>
    <xf numFmtId="167" fontId="1" fillId="4" borderId="2" xfId="2" applyNumberFormat="1" applyAlignment="1">
      <alignment horizontal="right" vertical="center"/>
    </xf>
    <xf numFmtId="0" fontId="1" fillId="4" borderId="2" xfId="2" applyAlignment="1">
      <alignment horizontal="right" vertical="center"/>
    </xf>
    <xf numFmtId="3" fontId="1" fillId="4" borderId="2" xfId="2" applyNumberFormat="1" applyAlignment="1">
      <alignment horizontal="right" vertical="center"/>
    </xf>
    <xf numFmtId="168" fontId="1" fillId="4" borderId="2" xfId="2" applyNumberFormat="1" applyAlignment="1">
      <alignment horizontal="right" vertical="center"/>
    </xf>
    <xf numFmtId="3" fontId="1" fillId="0" borderId="2" xfId="2" applyNumberFormat="1" applyFill="1" applyAlignment="1">
      <alignment vertical="center"/>
    </xf>
    <xf numFmtId="0" fontId="27" fillId="14" borderId="0" xfId="0" applyFont="1" applyFill="1" applyAlignment="1">
      <alignment horizontal="right" vertical="center"/>
    </xf>
    <xf numFmtId="0" fontId="3" fillId="13" borderId="2" xfId="1" applyFill="1" applyAlignment="1">
      <alignment horizontal="right" vertical="center"/>
    </xf>
    <xf numFmtId="3" fontId="1" fillId="0" borderId="2" xfId="2" applyNumberFormat="1" applyFill="1" applyAlignment="1">
      <alignment horizontal="right" vertical="center"/>
    </xf>
    <xf numFmtId="0" fontId="0" fillId="0" borderId="0" xfId="0" applyAlignment="1">
      <alignment vertical="center"/>
    </xf>
    <xf numFmtId="0" fontId="28" fillId="14" borderId="0" xfId="0" applyFont="1" applyFill="1" applyAlignment="1">
      <alignment vertical="center"/>
    </xf>
    <xf numFmtId="0" fontId="26" fillId="0" borderId="0" xfId="0" applyFont="1" applyAlignment="1">
      <alignment horizontal="right" vertical="center"/>
    </xf>
    <xf numFmtId="0" fontId="4" fillId="13" borderId="0" xfId="0" applyFont="1" applyFill="1" applyAlignment="1">
      <alignment horizontal="right" vertical="center"/>
    </xf>
    <xf numFmtId="0" fontId="1" fillId="4" borderId="2" xfId="2" applyAlignment="1">
      <alignment vertical="center"/>
    </xf>
    <xf numFmtId="3" fontId="1" fillId="4" borderId="2" xfId="2" applyNumberFormat="1" applyAlignment="1">
      <alignment vertical="center"/>
    </xf>
    <xf numFmtId="3" fontId="0" fillId="2" borderId="0" xfId="0" applyNumberFormat="1" applyFill="1" applyAlignment="1">
      <alignment horizontal="right" vertical="center"/>
    </xf>
    <xf numFmtId="3" fontId="3" fillId="5" borderId="2" xfId="3" applyNumberFormat="1" applyAlignment="1">
      <alignment vertical="center"/>
    </xf>
    <xf numFmtId="3" fontId="4" fillId="2" borderId="0" xfId="0" applyNumberFormat="1" applyFont="1" applyFill="1" applyAlignment="1">
      <alignment horizontal="right" vertical="center"/>
    </xf>
    <xf numFmtId="0" fontId="11" fillId="0" borderId="0" xfId="0" applyFont="1" applyAlignment="1">
      <alignment vertical="center"/>
    </xf>
    <xf numFmtId="3" fontId="11" fillId="2" borderId="0" xfId="0" applyNumberFormat="1" applyFont="1" applyFill="1" applyAlignment="1">
      <alignment horizontal="right" vertical="center"/>
    </xf>
    <xf numFmtId="3" fontId="3" fillId="5" borderId="2" xfId="3" applyNumberFormat="1" applyAlignment="1">
      <alignment horizontal="right" vertical="center"/>
    </xf>
    <xf numFmtId="38" fontId="3" fillId="5" borderId="2" xfId="3" applyNumberFormat="1" applyAlignment="1">
      <alignment horizontal="right" vertical="center"/>
    </xf>
    <xf numFmtId="0" fontId="3" fillId="3" borderId="2" xfId="1" applyAlignment="1">
      <alignment vertical="center"/>
    </xf>
    <xf numFmtId="0" fontId="4" fillId="2" borderId="0" xfId="0" applyFont="1" applyFill="1" applyAlignment="1">
      <alignment horizontal="right" vertical="center"/>
    </xf>
    <xf numFmtId="2" fontId="1" fillId="4" borderId="2" xfId="2" applyNumberFormat="1" applyAlignment="1">
      <alignment horizontal="right" vertical="center"/>
    </xf>
    <xf numFmtId="4" fontId="1" fillId="4" borderId="2" xfId="2" applyNumberFormat="1" applyAlignment="1">
      <alignment vertical="center"/>
    </xf>
    <xf numFmtId="4" fontId="0" fillId="2" borderId="0" xfId="0" applyNumberFormat="1" applyFill="1" applyAlignment="1">
      <alignment horizontal="right" vertical="center"/>
    </xf>
    <xf numFmtId="4" fontId="3" fillId="5" borderId="2" xfId="3" applyNumberFormat="1" applyAlignment="1">
      <alignment vertical="center"/>
    </xf>
    <xf numFmtId="4" fontId="4" fillId="2" borderId="0" xfId="0" applyNumberFormat="1" applyFont="1" applyFill="1" applyAlignment="1">
      <alignment horizontal="right" vertical="center"/>
    </xf>
    <xf numFmtId="1" fontId="1" fillId="4" borderId="2" xfId="2" applyNumberFormat="1" applyAlignment="1">
      <alignment horizontal="right" vertical="center"/>
    </xf>
    <xf numFmtId="166" fontId="1" fillId="4" borderId="2" xfId="11" applyNumberFormat="1" applyFont="1" applyFill="1" applyBorder="1" applyAlignment="1">
      <alignment horizontal="right" vertical="center"/>
    </xf>
    <xf numFmtId="166" fontId="3" fillId="5" borderId="2" xfId="11" applyNumberFormat="1" applyFont="1" applyFill="1" applyBorder="1" applyAlignment="1">
      <alignment horizontal="right" vertical="center"/>
    </xf>
    <xf numFmtId="3" fontId="0" fillId="0" borderId="0" xfId="0" applyNumberFormat="1" applyAlignment="1">
      <alignment horizontal="right" vertical="center"/>
    </xf>
    <xf numFmtId="0" fontId="8" fillId="0" borderId="0" xfId="0" applyFont="1" applyAlignment="1">
      <alignment horizontal="right" vertical="center"/>
    </xf>
    <xf numFmtId="0" fontId="12" fillId="13" borderId="2" xfId="1" applyFont="1" applyFill="1" applyAlignment="1">
      <alignment horizontal="right" vertical="center"/>
    </xf>
    <xf numFmtId="0" fontId="3" fillId="3" borderId="2" xfId="1" applyAlignment="1">
      <alignment horizontal="right" vertical="center"/>
    </xf>
    <xf numFmtId="4" fontId="1" fillId="4" borderId="2" xfId="2" applyNumberFormat="1" applyAlignment="1">
      <alignment horizontal="right" vertical="center"/>
    </xf>
    <xf numFmtId="4" fontId="3" fillId="5" borderId="2" xfId="3" applyNumberFormat="1" applyAlignment="1">
      <alignment horizontal="right" vertical="center"/>
    </xf>
    <xf numFmtId="2" fontId="3" fillId="5" borderId="2" xfId="3" applyNumberFormat="1" applyAlignment="1">
      <alignment horizontal="right" vertical="center"/>
    </xf>
    <xf numFmtId="1" fontId="3" fillId="5" borderId="2" xfId="3" applyNumberFormat="1" applyAlignment="1">
      <alignment horizontal="right" vertical="center"/>
    </xf>
    <xf numFmtId="10" fontId="0" fillId="2" borderId="0" xfId="0" applyNumberFormat="1" applyFill="1" applyAlignment="1">
      <alignment horizontal="right" vertical="center"/>
    </xf>
    <xf numFmtId="3" fontId="4" fillId="13" borderId="0" xfId="0" applyNumberFormat="1" applyFont="1" applyFill="1" applyAlignment="1">
      <alignment horizontal="right" vertical="center"/>
    </xf>
    <xf numFmtId="0" fontId="10" fillId="0" borderId="0" xfId="0" applyFont="1" applyAlignment="1">
      <alignment horizontal="left" vertical="center" wrapText="1"/>
    </xf>
    <xf numFmtId="0" fontId="0" fillId="1" borderId="0" xfId="0" applyFill="1" applyAlignment="1">
      <alignment horizontal="right"/>
    </xf>
    <xf numFmtId="0" fontId="2" fillId="17" borderId="1" xfId="0" applyFont="1" applyFill="1" applyBorder="1" applyAlignment="1">
      <alignment horizontal="center" vertical="center"/>
    </xf>
    <xf numFmtId="0" fontId="0" fillId="1" borderId="0" xfId="0" applyFill="1" applyAlignment="1">
      <alignment horizontal="right" vertical="center"/>
    </xf>
    <xf numFmtId="0" fontId="3" fillId="18" borderId="2" xfId="1" applyFill="1" applyAlignment="1">
      <alignment horizontal="right" vertical="center"/>
    </xf>
    <xf numFmtId="165" fontId="1" fillId="19" borderId="2" xfId="2" applyNumberFormat="1" applyFill="1" applyAlignment="1">
      <alignment horizontal="right" vertical="center"/>
    </xf>
    <xf numFmtId="167" fontId="1" fillId="19" borderId="2" xfId="2" applyNumberFormat="1" applyFill="1" applyAlignment="1">
      <alignment horizontal="right" vertical="center"/>
    </xf>
    <xf numFmtId="3" fontId="3" fillId="20" borderId="2" xfId="3" applyNumberFormat="1" applyFill="1" applyAlignment="1">
      <alignment horizontal="right" vertical="center"/>
    </xf>
    <xf numFmtId="0" fontId="1" fillId="19" borderId="2" xfId="2" applyFill="1" applyAlignment="1">
      <alignment horizontal="right" vertical="center"/>
    </xf>
    <xf numFmtId="3" fontId="1" fillId="19" borderId="2" xfId="2" applyNumberFormat="1" applyFill="1" applyAlignment="1">
      <alignment horizontal="right" vertical="center"/>
    </xf>
    <xf numFmtId="38" fontId="3" fillId="20" borderId="2" xfId="3" applyNumberFormat="1" applyFill="1" applyAlignment="1">
      <alignment horizontal="right" vertical="center"/>
    </xf>
    <xf numFmtId="168" fontId="1" fillId="19" borderId="2" xfId="2" applyNumberFormat="1" applyFill="1" applyAlignment="1">
      <alignment horizontal="right" vertical="center"/>
    </xf>
    <xf numFmtId="0" fontId="3" fillId="21" borderId="2" xfId="1" applyFill="1" applyAlignment="1">
      <alignment horizontal="right" vertical="center"/>
    </xf>
    <xf numFmtId="2" fontId="1" fillId="19" borderId="2" xfId="2" applyNumberFormat="1" applyFill="1" applyAlignment="1">
      <alignment horizontal="right" vertical="center"/>
    </xf>
    <xf numFmtId="2" fontId="3" fillId="20" borderId="2" xfId="3" applyNumberFormat="1" applyFill="1" applyAlignment="1">
      <alignment horizontal="right" vertical="center"/>
    </xf>
    <xf numFmtId="1" fontId="1" fillId="19" borderId="2" xfId="2" applyNumberFormat="1" applyFill="1" applyAlignment="1">
      <alignment horizontal="right" vertical="center"/>
    </xf>
    <xf numFmtId="1" fontId="3" fillId="20" borderId="2" xfId="3" applyNumberFormat="1" applyFill="1" applyAlignment="1">
      <alignment horizontal="right" vertical="center"/>
    </xf>
    <xf numFmtId="166" fontId="1" fillId="19" borderId="2" xfId="11" applyNumberFormat="1" applyFont="1" applyFill="1" applyBorder="1" applyAlignment="1">
      <alignment horizontal="right" vertical="center"/>
    </xf>
    <xf numFmtId="166" fontId="3" fillId="20" borderId="2" xfId="11" applyNumberFormat="1" applyFont="1" applyFill="1" applyBorder="1" applyAlignment="1">
      <alignment horizontal="right" vertical="center"/>
    </xf>
    <xf numFmtId="0" fontId="13" fillId="11" borderId="0" xfId="0" applyFont="1" applyFill="1" applyAlignment="1">
      <alignment vertical="center"/>
    </xf>
    <xf numFmtId="0" fontId="14" fillId="0" borderId="0" xfId="0" applyFont="1" applyAlignment="1">
      <alignment horizontal="left" vertical="center" wrapText="1"/>
    </xf>
    <xf numFmtId="0" fontId="10" fillId="0" borderId="11" xfId="0" applyFont="1" applyBorder="1" applyAlignment="1">
      <alignment horizontal="left" vertical="center" wrapText="1"/>
    </xf>
    <xf numFmtId="3" fontId="3" fillId="22" borderId="12" xfId="3" applyNumberFormat="1" applyFill="1" applyBorder="1" applyAlignment="1">
      <alignment horizontal="center" vertical="center" wrapText="1"/>
    </xf>
    <xf numFmtId="3" fontId="3" fillId="22" borderId="13" xfId="3" applyNumberFormat="1" applyFill="1" applyBorder="1" applyAlignment="1">
      <alignment horizontal="center" vertical="center" wrapText="1"/>
    </xf>
    <xf numFmtId="3" fontId="3" fillId="22" borderId="14" xfId="3" applyNumberFormat="1" applyFill="1" applyBorder="1" applyAlignment="1">
      <alignment horizontal="center" vertical="center" wrapText="1"/>
    </xf>
    <xf numFmtId="3" fontId="3" fillId="22" borderId="15" xfId="3" applyNumberFormat="1" applyFill="1" applyBorder="1" applyAlignment="1">
      <alignment horizontal="center" vertical="center" wrapText="1"/>
    </xf>
    <xf numFmtId="3" fontId="3" fillId="22" borderId="0" xfId="3" applyNumberFormat="1" applyFill="1" applyBorder="1" applyAlignment="1">
      <alignment horizontal="center" vertical="center" wrapText="1"/>
    </xf>
    <xf numFmtId="3" fontId="3" fillId="22" borderId="16" xfId="3" applyNumberFormat="1" applyFill="1" applyBorder="1" applyAlignment="1">
      <alignment horizontal="center" vertical="center" wrapText="1"/>
    </xf>
    <xf numFmtId="3" fontId="3" fillId="22" borderId="17" xfId="3" applyNumberFormat="1" applyFill="1" applyBorder="1" applyAlignment="1">
      <alignment horizontal="center" vertical="center" wrapText="1"/>
    </xf>
    <xf numFmtId="3" fontId="3" fillId="22" borderId="18" xfId="3" applyNumberFormat="1" applyFill="1" applyBorder="1" applyAlignment="1">
      <alignment horizontal="center" vertical="center" wrapText="1"/>
    </xf>
    <xf numFmtId="3" fontId="3" fillId="22" borderId="19" xfId="3" applyNumberFormat="1" applyFill="1" applyBorder="1" applyAlignment="1">
      <alignment horizontal="center" vertical="center" wrapText="1"/>
    </xf>
    <xf numFmtId="0" fontId="13" fillId="11" borderId="0" xfId="0" applyFont="1" applyFill="1" applyAlignment="1">
      <alignment horizontal="center" vertical="center"/>
    </xf>
    <xf numFmtId="0" fontId="29" fillId="0" borderId="0" xfId="0" applyFont="1" applyAlignment="1">
      <alignment horizontal="center" vertical="center" wrapText="1"/>
    </xf>
  </cellXfs>
  <cellStyles count="85">
    <cellStyle name="AF Column - IBM Cognos" xfId="12" xr:uid="{D4487882-BE28-4298-A3A5-B2E4B1A15019}"/>
    <cellStyle name="AF Data - IBM Cognos" xfId="13" xr:uid="{3424595E-397F-4677-B937-8F72F2555556}"/>
    <cellStyle name="AF Data 0 - IBM Cognos" xfId="14" xr:uid="{3B9757AD-AF4E-4E41-AFAE-2CD774F82D3F}"/>
    <cellStyle name="AF Data 1 - IBM Cognos" xfId="15" xr:uid="{0F155B35-1688-4F73-A543-CDE8780EFB45}"/>
    <cellStyle name="AF Data 2 - IBM Cognos" xfId="16" xr:uid="{EA7357AE-B745-4C69-8482-19A1982A924B}"/>
    <cellStyle name="AF Data 3 - IBM Cognos" xfId="17" xr:uid="{230B6A2F-6467-48F6-B5E9-F701D0939F9C}"/>
    <cellStyle name="AF Data 4 - IBM Cognos" xfId="18" xr:uid="{E2EC55F7-428D-4340-8D3F-C70F1AF9FE62}"/>
    <cellStyle name="AF Data 5 - IBM Cognos" xfId="19" xr:uid="{025B3CC0-A1A6-45A3-907B-2472B061F2AD}"/>
    <cellStyle name="AF Data Leaf - IBM Cognos" xfId="20" xr:uid="{3E00ADA1-CFE3-4B0E-90DB-D61704FB5480}"/>
    <cellStyle name="AF Header - IBM Cognos" xfId="21" xr:uid="{145AAC1D-9923-46A1-A26A-D5F6447C6EE5}"/>
    <cellStyle name="AF Header 0 - IBM Cognos" xfId="22" xr:uid="{36768DCD-E450-4D80-978E-F990098B94F2}"/>
    <cellStyle name="AF Header 1 - IBM Cognos" xfId="23" xr:uid="{5B4F8D36-4D16-4619-AADC-462AD5C6A21B}"/>
    <cellStyle name="AF Header 2 - IBM Cognos" xfId="24" xr:uid="{1D04685D-D668-4B1B-9FEF-33C3B209A38F}"/>
    <cellStyle name="AF Header 3 - IBM Cognos" xfId="25" xr:uid="{D229406C-5EF7-49F6-8A5A-A37A46F2394A}"/>
    <cellStyle name="AF Header 4 - IBM Cognos" xfId="26" xr:uid="{F21FD57A-00EA-47E0-8739-BC49C7507A29}"/>
    <cellStyle name="AF Header 5 - IBM Cognos" xfId="27" xr:uid="{4AE959E8-2CE6-4753-B290-7578D25FA78C}"/>
    <cellStyle name="AF Header Leaf - IBM Cognos" xfId="28" xr:uid="{5DF0BCA3-CC73-45E0-BB20-E94E7F361A59}"/>
    <cellStyle name="AF Row - IBM Cognos" xfId="29" xr:uid="{3D4C37B9-177D-4DE3-AD30-242ED00F4AE5}"/>
    <cellStyle name="AF Row 0 - IBM Cognos" xfId="30" xr:uid="{769ABBD5-F892-4262-95F9-BC9178DC7275}"/>
    <cellStyle name="AF Row 1 - IBM Cognos" xfId="31" xr:uid="{7B4DDED4-1388-440F-9463-40987196DFF9}"/>
    <cellStyle name="AF Row 2 - IBM Cognos" xfId="32" xr:uid="{D2E9422B-AA05-48D0-BF26-2205B9F95B20}"/>
    <cellStyle name="AF Row 3 - IBM Cognos" xfId="33" xr:uid="{A9B442A9-AA51-434C-A1B8-2A59E8949DDF}"/>
    <cellStyle name="AF Row 4 - IBM Cognos" xfId="34" xr:uid="{7A6CC6A4-84D0-4D02-9B0B-E16AAA33F198}"/>
    <cellStyle name="AF Row 5 - IBM Cognos" xfId="35" xr:uid="{723C7CAB-B24C-4A80-A409-48326B5360E6}"/>
    <cellStyle name="AF Row Leaf - IBM Cognos" xfId="36" xr:uid="{62587F62-98F6-4247-B8E2-28AE35A41CC7}"/>
    <cellStyle name="AF Subnm - IBM Cognos" xfId="37" xr:uid="{1B17753A-8DB7-4143-A00A-4968F2E3258C}"/>
    <cellStyle name="AF Title - IBM Cognos" xfId="38" xr:uid="{AD10CDBB-E06B-467E-97DE-5CD256523D7E}"/>
    <cellStyle name="Calculated Column - IBM Cognos" xfId="39" xr:uid="{145933C8-E7AB-43A8-B386-21B3C98EE0D6}"/>
    <cellStyle name="Calculated Column Name - IBM Cognos" xfId="40" xr:uid="{A4368DE8-9972-4EF7-A793-55A70626F4BC}"/>
    <cellStyle name="Calculated Row - IBM Cognos" xfId="41" xr:uid="{AFC668D8-E413-40A6-8E27-C83D48997AAF}"/>
    <cellStyle name="Calculated Row Name - IBM Cognos" xfId="42" xr:uid="{F436488A-8DB1-4115-96D5-8337022C2640}"/>
    <cellStyle name="Column Name - IBM Cognos" xfId="43" xr:uid="{5ACDE235-1531-4992-AE14-C9CDB65B36EF}"/>
    <cellStyle name="Column Template - IBM Cognos" xfId="44" xr:uid="{F22E9534-D770-4B5E-B5C0-AFBAB43060EA}"/>
    <cellStyle name="Comma" xfId="11" builtinId="3"/>
    <cellStyle name="Differs From Base - IBM Cognos" xfId="45" xr:uid="{DFCB4C32-AE55-491E-A85B-72DC193233B8}"/>
    <cellStyle name="DQR Column 0 - IBM Cognos" xfId="46" xr:uid="{8EB3A76D-913F-4083-BA81-4B8FFA18E83F}"/>
    <cellStyle name="DQR Column 1 - IBM Cognos" xfId="47" xr:uid="{ECEAA802-ACFB-4B1B-8678-063BBF291CF0}"/>
    <cellStyle name="DQR Column 2 - IBM Cognos" xfId="48" xr:uid="{434010B1-4CFA-4AD5-AD13-3BDA52EE29FA}"/>
    <cellStyle name="DQR Column 3 - IBM Cognos" xfId="49" xr:uid="{C5109ECC-C489-486E-9DF2-FEB955307010}"/>
    <cellStyle name="DQR Column 4 - IBM Cognos" xfId="50" xr:uid="{EC4F0849-D738-4DBF-8FE6-58FF41007F7B}"/>
    <cellStyle name="DQR Column 5 - IBM Cognos" xfId="51" xr:uid="{CFFF5F5A-9105-4E40-9117-0CC31AFA2786}"/>
    <cellStyle name="DQR Column Default - IBM Cognos" xfId="52" xr:uid="{59FD315D-5EA1-4340-9BD3-A536CEB99866}"/>
    <cellStyle name="DQR Column Leaf - IBM Cognos" xfId="53" xr:uid="{44C02E81-1249-40FC-9C54-48BA67F0D256}"/>
    <cellStyle name="DQR Data Default - IBM Cognos" xfId="54" xr:uid="{690A95D8-6212-438E-BDC1-DF3C4945C4E6}"/>
    <cellStyle name="DQR Default - IBM Cognos" xfId="55" xr:uid="{5EBAD1A1-D2DE-4B5D-B666-F70B25E73B01}"/>
    <cellStyle name="DQR Row 0 - IBM Cognos" xfId="56" xr:uid="{50530FC4-E45D-431B-9B8A-8E1BE8FE7D4B}"/>
    <cellStyle name="DQR Row 1 - IBM Cognos" xfId="57" xr:uid="{9965438C-1846-4B0E-BEAF-2C7A52BB907E}"/>
    <cellStyle name="DQR Row 2 - IBM Cognos" xfId="58" xr:uid="{EC9D39F8-2E9E-4F7A-8C18-391A1F403CCA}"/>
    <cellStyle name="DQR Row 3 - IBM Cognos" xfId="59" xr:uid="{0AB55C5D-8C35-44B1-821A-94675CF236BB}"/>
    <cellStyle name="DQR Row 4 - IBM Cognos" xfId="60" xr:uid="{C45FE45C-C857-40DD-96B0-88D1ABDE3B4D}"/>
    <cellStyle name="DQR Row 5 - IBM Cognos" xfId="61" xr:uid="{8143DE31-F148-431A-A9F2-AEB3EBC5B8DF}"/>
    <cellStyle name="DQR Row Default - IBM Cognos" xfId="62" xr:uid="{CFBC7DEA-C070-4D1E-ADB8-9B467D440467}"/>
    <cellStyle name="DQR Row Leaf - IBM Cognos" xfId="63" xr:uid="{0C707360-821F-4DCE-B481-5F47C42C6A8C}"/>
    <cellStyle name="Edit - IBM Cognos" xfId="64" xr:uid="{2EB01214-8641-4F38-8BD9-D362840EEE8D}"/>
    <cellStyle name="Formula - IBM Cognos" xfId="65" xr:uid="{1619A6A7-FEF9-4B9A-98C5-5C8FFD6F2044}"/>
    <cellStyle name="gelb_inhalt" xfId="6" xr:uid="{00000000-0005-0000-0000-000000000000}"/>
    <cellStyle name="Group Name - IBM Cognos" xfId="66" xr:uid="{BD57D54B-FC93-4870-8140-08AAD3655745}"/>
    <cellStyle name="gruen_inhalt" xfId="5" xr:uid="{00000000-0005-0000-0000-000001000000}"/>
    <cellStyle name="Hellblau_inhalt" xfId="4" xr:uid="{00000000-0005-0000-0000-000002000000}"/>
    <cellStyle name="Hold Values - IBM Cognos" xfId="67" xr:uid="{138DD35D-9E5A-409D-9BB7-817A1032677F}"/>
    <cellStyle name="List Name - IBM Cognos" xfId="68" xr:uid="{CEB04D85-E44D-44AA-9070-923FB5CEB934}"/>
    <cellStyle name="Locked - IBM Cognos" xfId="69" xr:uid="{83A0E679-807A-4C04-A4A3-2BAD1B81E7AD}"/>
    <cellStyle name="Measure - IBM Cognos" xfId="70" xr:uid="{E295D23F-0808-4A32-838A-66484B043235}"/>
    <cellStyle name="Measure Header - IBM Cognos" xfId="71" xr:uid="{49B34369-DC80-49A2-B5B3-5AF8A7FD2F61}"/>
    <cellStyle name="Measure Name - IBM Cognos" xfId="72" xr:uid="{445592A6-B2B2-4570-8070-CE721AE1F082}"/>
    <cellStyle name="Measure Summary - IBM Cognos" xfId="73" xr:uid="{F17BB2C7-FEBA-4B80-A01F-8BE088BAD5E5}"/>
    <cellStyle name="Measure Summary TM1 - IBM Cognos" xfId="74" xr:uid="{4C15D872-0D5B-4DE3-BEAB-F6D6776B6218}"/>
    <cellStyle name="Measure Template - IBM Cognos" xfId="75" xr:uid="{F277F8AF-475C-477F-A65B-BB96DA881E6F}"/>
    <cellStyle name="More - IBM Cognos" xfId="76" xr:uid="{7600E581-1D9E-4AEC-A0DA-8C9E59F91F51}"/>
    <cellStyle name="Normal" xfId="0" builtinId="0" customBuiltin="1"/>
    <cellStyle name="overview_dunkelgrau" xfId="8" xr:uid="{00000000-0005-0000-0000-000004000000}"/>
    <cellStyle name="Pending Change - IBM Cognos" xfId="77" xr:uid="{FFB1F3F6-D539-433C-A7D3-5F95350BC734}"/>
    <cellStyle name="rot_inhalt" xfId="7" xr:uid="{00000000-0005-0000-0000-000005000000}"/>
    <cellStyle name="Row Name - IBM Cognos" xfId="78" xr:uid="{F4006CD2-A4A3-4A3F-9F40-1670A6FED054}"/>
    <cellStyle name="Row Template - IBM Cognos" xfId="79" xr:uid="{BF77B071-0174-4336-AF60-5831DC0D9927}"/>
    <cellStyle name="Standard 2" xfId="9" xr:uid="{00000000-0005-0000-0000-000006000000}"/>
    <cellStyle name="Standard 3" xfId="10" xr:uid="{00000000-0005-0000-0000-000007000000}"/>
    <cellStyle name="Summary Column Name - IBM Cognos" xfId="80" xr:uid="{23E365D7-F4C3-469D-A596-13896C13A401}"/>
    <cellStyle name="Summary Column Name TM1 - IBM Cognos" xfId="81" xr:uid="{99FB47A0-81E3-43B9-B013-57B5712138EE}"/>
    <cellStyle name="Summary Row Name - IBM Cognos" xfId="82" xr:uid="{90F72C43-44E1-4AC4-8D44-751FE7BB4B3C}"/>
    <cellStyle name="Summary Row Name TM1 - IBM Cognos" xfId="83" xr:uid="{41BED106-AEE9-4A85-806D-AEFAB970BF8F}"/>
    <cellStyle name="Unsaved Change - IBM Cognos" xfId="84" xr:uid="{80E12CE3-3138-4402-9466-F312729E1C5C}"/>
    <cellStyle name="Wert_dunkelgrau" xfId="3" xr:uid="{00000000-0005-0000-0000-000008000000}"/>
    <cellStyle name="Wert_hellgrau" xfId="2" xr:uid="{00000000-0005-0000-0000-000009000000}"/>
    <cellStyle name="Wertezelle" xfId="1" xr:uid="{00000000-0005-0000-0000-00000A000000}"/>
  </cellStyles>
  <dxfs count="1">
    <dxf>
      <fill>
        <patternFill>
          <bgColor rgb="FFFFFFFF"/>
        </patternFill>
      </fill>
    </dxf>
  </dxfs>
  <tableStyles count="1" defaultTableStyle="TableStyleMedium2" defaultPivotStyle="PivotStyleLight16">
    <tableStyle name="Invisible" pivot="0" table="0" count="0" xr9:uid="{8B8011B3-75F7-48AF-B2E6-4671AB273602}"/>
  </tableStyles>
  <colors>
    <mruColors>
      <color rgb="FFE2042E"/>
      <color rgb="FFFFB9BB"/>
      <color rgb="FFFF7C80"/>
      <color rgb="FFE2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501A-58EE-452F-BBE0-4F5FA4992D09}">
  <dimension ref="A1"/>
  <sheetViews>
    <sheetView workbookViewId="0"/>
  </sheetViews>
  <sheetFormatPr defaultColWidth="10.85546875" defaultRowHeight="15"/>
  <sheetData/>
  <pageMargins left="0.7" right="0.7" top="0.78740157499999996" bottom="0.78740157499999996"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V172"/>
  <sheetViews>
    <sheetView showGridLines="0" tabSelected="1" view="pageBreakPreview" zoomScale="85" zoomScaleNormal="70" zoomScaleSheetLayoutView="85" workbookViewId="0">
      <pane xSplit="1" ySplit="4" topLeftCell="B5" activePane="bottomRight" state="frozen"/>
      <selection pane="topRight" activeCell="B1" sqref="B1"/>
      <selection pane="bottomLeft" activeCell="A5" sqref="A5"/>
      <selection pane="bottomRight" activeCell="O8" sqref="O8"/>
    </sheetView>
  </sheetViews>
  <sheetFormatPr defaultColWidth="9.140625" defaultRowHeight="15"/>
  <cols>
    <col min="1" max="1" width="69.85546875" style="17" customWidth="1"/>
    <col min="2" max="2" width="8.140625" style="17" customWidth="1"/>
    <col min="3" max="4" width="16.5703125" style="6" hidden="1" customWidth="1"/>
    <col min="5" max="7" width="18.42578125" style="6" hidden="1" customWidth="1"/>
    <col min="8" max="15" width="16.7109375" style="6" customWidth="1"/>
    <col min="16" max="18" width="16.7109375" style="17" customWidth="1"/>
    <col min="19" max="16384" width="9.140625" style="17"/>
  </cols>
  <sheetData>
    <row r="2" spans="1:18" ht="34.15" customHeight="1">
      <c r="A2" s="69"/>
      <c r="B2" s="69"/>
      <c r="C2" s="69"/>
      <c r="D2" s="69"/>
      <c r="E2" s="69"/>
      <c r="F2" s="69"/>
      <c r="G2" s="69"/>
      <c r="H2" s="81" t="s">
        <v>51</v>
      </c>
      <c r="I2" s="81"/>
      <c r="J2" s="81"/>
      <c r="K2" s="81"/>
      <c r="L2" s="81"/>
      <c r="M2" s="81"/>
      <c r="N2" s="81"/>
      <c r="O2" s="81"/>
      <c r="P2" s="81"/>
      <c r="Q2" s="81"/>
      <c r="R2" s="81"/>
    </row>
    <row r="3" spans="1:18" s="18" customFormat="1" ht="15" customHeight="1">
      <c r="A3" s="4"/>
      <c r="B3" s="4"/>
      <c r="C3" s="4"/>
      <c r="D3" s="4"/>
      <c r="E3" s="4"/>
      <c r="F3" s="4"/>
      <c r="G3" s="4"/>
      <c r="H3" s="4"/>
      <c r="I3" s="4"/>
      <c r="J3" s="4"/>
      <c r="K3" s="4"/>
      <c r="L3" s="4"/>
      <c r="M3" s="4"/>
      <c r="N3" s="4"/>
      <c r="O3" s="14"/>
      <c r="P3" s="4"/>
      <c r="Q3" s="5"/>
      <c r="R3" s="5"/>
    </row>
    <row r="4" spans="1:18" ht="45" customHeight="1">
      <c r="C4" s="1" t="s">
        <v>36</v>
      </c>
      <c r="D4" s="1" t="s">
        <v>37</v>
      </c>
      <c r="E4" s="1" t="s">
        <v>38</v>
      </c>
      <c r="F4" s="1" t="s">
        <v>40</v>
      </c>
      <c r="G4" s="1" t="s">
        <v>39</v>
      </c>
      <c r="H4" s="52" t="s">
        <v>41</v>
      </c>
      <c r="I4" s="52" t="s">
        <v>42</v>
      </c>
      <c r="J4" s="52" t="s">
        <v>45</v>
      </c>
      <c r="K4" s="52" t="s">
        <v>46</v>
      </c>
      <c r="L4" s="52" t="s">
        <v>49</v>
      </c>
      <c r="M4" s="52" t="s">
        <v>48</v>
      </c>
      <c r="N4" s="1" t="s">
        <v>55</v>
      </c>
      <c r="O4" s="2" t="s">
        <v>50</v>
      </c>
      <c r="P4" s="2" t="s">
        <v>43</v>
      </c>
      <c r="Q4" s="2" t="s">
        <v>44</v>
      </c>
      <c r="R4" s="2" t="s">
        <v>47</v>
      </c>
    </row>
    <row r="5" spans="1:18" ht="15.75" thickBot="1">
      <c r="H5" s="53"/>
      <c r="I5" s="53"/>
      <c r="J5" s="53"/>
      <c r="K5" s="53"/>
      <c r="L5" s="53"/>
      <c r="M5" s="53"/>
      <c r="P5" s="6"/>
      <c r="Q5" s="6"/>
      <c r="R5" s="6"/>
    </row>
    <row r="6" spans="1:18" ht="15.75" customHeight="1" thickTop="1">
      <c r="H6" s="72" t="s">
        <v>56</v>
      </c>
      <c r="I6" s="73"/>
      <c r="J6" s="73"/>
      <c r="K6" s="73"/>
      <c r="L6" s="73"/>
      <c r="M6" s="74"/>
      <c r="P6" s="6"/>
      <c r="Q6" s="6"/>
      <c r="R6" s="6"/>
    </row>
    <row r="7" spans="1:18">
      <c r="H7" s="75"/>
      <c r="I7" s="76"/>
      <c r="J7" s="76"/>
      <c r="K7" s="76"/>
      <c r="L7" s="76"/>
      <c r="M7" s="77"/>
      <c r="P7" s="6"/>
      <c r="Q7" s="6"/>
      <c r="R7" s="6"/>
    </row>
    <row r="8" spans="1:18" ht="15.75" thickBot="1">
      <c r="H8" s="78"/>
      <c r="I8" s="79"/>
      <c r="J8" s="79"/>
      <c r="K8" s="79"/>
      <c r="L8" s="79"/>
      <c r="M8" s="80"/>
      <c r="P8" s="6"/>
      <c r="Q8" s="6"/>
      <c r="R8" s="6"/>
    </row>
    <row r="9" spans="1:18" ht="15.75" thickTop="1">
      <c r="A9" s="19" t="s">
        <v>9</v>
      </c>
      <c r="B9" s="6"/>
      <c r="H9" s="53"/>
      <c r="I9" s="53"/>
      <c r="J9" s="51"/>
      <c r="K9" s="53"/>
      <c r="L9" s="53"/>
      <c r="M9" s="53"/>
      <c r="P9" s="6"/>
      <c r="Q9" s="6"/>
      <c r="R9" s="6"/>
    </row>
    <row r="10" spans="1:18" s="20" customFormat="1">
      <c r="A10" s="7" t="s">
        <v>8</v>
      </c>
      <c r="B10" s="15"/>
      <c r="C10" s="15"/>
      <c r="D10" s="15"/>
      <c r="E10" s="15"/>
      <c r="F10" s="15"/>
      <c r="G10" s="15"/>
      <c r="H10" s="54"/>
      <c r="I10" s="54"/>
      <c r="J10" s="54"/>
      <c r="K10" s="54"/>
      <c r="L10" s="54"/>
      <c r="M10" s="54"/>
      <c r="N10" s="15"/>
      <c r="O10" s="15"/>
      <c r="P10" s="15"/>
      <c r="Q10" s="15"/>
      <c r="R10" s="15"/>
    </row>
    <row r="11" spans="1:18">
      <c r="A11" s="21" t="s">
        <v>0</v>
      </c>
      <c r="B11" s="10"/>
      <c r="C11" s="8"/>
      <c r="D11" s="8"/>
      <c r="E11" s="8"/>
      <c r="F11" s="8"/>
      <c r="G11" s="8"/>
      <c r="H11" s="51"/>
      <c r="I11" s="55"/>
      <c r="J11" s="55"/>
      <c r="K11" s="55"/>
      <c r="L11" s="55"/>
      <c r="M11" s="55"/>
      <c r="N11" s="8"/>
      <c r="O11" s="9">
        <v>3</v>
      </c>
      <c r="P11" s="9">
        <v>5</v>
      </c>
      <c r="Q11" s="9">
        <v>5</v>
      </c>
      <c r="R11" s="9">
        <v>5</v>
      </c>
    </row>
    <row r="12" spans="1:18" s="23" customFormat="1">
      <c r="A12" s="22" t="s">
        <v>1</v>
      </c>
      <c r="B12" s="11"/>
      <c r="C12" s="9"/>
      <c r="D12" s="9"/>
      <c r="E12" s="9"/>
      <c r="F12" s="9"/>
      <c r="G12" s="9"/>
      <c r="H12" s="56"/>
      <c r="I12" s="56"/>
      <c r="J12" s="56"/>
      <c r="K12" s="56"/>
      <c r="L12" s="56"/>
      <c r="M12" s="56"/>
      <c r="N12" s="8"/>
      <c r="O12" s="9">
        <v>1575.2331599592901</v>
      </c>
      <c r="P12" s="9">
        <v>6093.6331599592895</v>
      </c>
      <c r="Q12" s="9">
        <v>6199.7455360837203</v>
      </c>
      <c r="R12" s="9">
        <v>6368.8380852862592</v>
      </c>
    </row>
    <row r="13" spans="1:18" s="25" customFormat="1">
      <c r="A13" s="24" t="s">
        <v>2</v>
      </c>
      <c r="B13" s="28"/>
      <c r="C13" s="28">
        <f>_xll.VAData($A$9,C$4,$A$10,"consensus.vaactuals")</f>
        <v>1538.3</v>
      </c>
      <c r="D13" s="28">
        <f>_xll.VAData($A$9,D$4,$A$10,"consensus.vaactuals")</f>
        <v>1489.8</v>
      </c>
      <c r="E13" s="28">
        <f>_xll.VAData($A$9,E$4,$A$10,"consensus.vaactuals")</f>
        <v>1560.8</v>
      </c>
      <c r="F13" s="28">
        <f>_xll.VAData($A$9,F$4,$A$10,"consensus.vaactuals")</f>
        <v>1624.3</v>
      </c>
      <c r="G13" s="28">
        <f>_xll.VAData($A$9,G$4,$A$10,"consensus.vaactuals")</f>
        <v>6213.2160000000003</v>
      </c>
      <c r="H13" s="57">
        <v>1571.5609999999999</v>
      </c>
      <c r="I13" s="57">
        <v>1541.7</v>
      </c>
      <c r="J13" s="57">
        <v>1348.829</v>
      </c>
      <c r="K13" s="57">
        <v>1867.0530000000001</v>
      </c>
      <c r="L13" s="57">
        <v>1636.722</v>
      </c>
      <c r="M13" s="57">
        <v>1606.2139999999999</v>
      </c>
      <c r="N13" s="28">
        <v>1514.36792505062</v>
      </c>
      <c r="O13" s="28">
        <v>1563.3985535674999</v>
      </c>
      <c r="P13" s="28">
        <v>6067.3804210209601</v>
      </c>
      <c r="Q13" s="28">
        <v>6179.3150223828943</v>
      </c>
      <c r="R13" s="28">
        <v>6332.8285769319964</v>
      </c>
    </row>
    <row r="14" spans="1:18" s="23" customFormat="1">
      <c r="A14" s="22" t="s">
        <v>3</v>
      </c>
      <c r="B14" s="11"/>
      <c r="C14" s="9"/>
      <c r="D14" s="9"/>
      <c r="E14" s="9"/>
      <c r="F14" s="9"/>
      <c r="G14" s="9"/>
      <c r="H14" s="56"/>
      <c r="I14" s="56"/>
      <c r="J14" s="56"/>
      <c r="K14" s="56"/>
      <c r="L14" s="56"/>
      <c r="M14" s="56"/>
      <c r="N14" s="9"/>
      <c r="O14" s="9">
        <v>1567.62443118184</v>
      </c>
      <c r="P14" s="9">
        <v>6065.6340695613699</v>
      </c>
      <c r="Q14" s="9">
        <v>6175.6399854225701</v>
      </c>
      <c r="R14" s="9">
        <v>6340.262659</v>
      </c>
    </row>
    <row r="15" spans="1:18" s="23" customFormat="1">
      <c r="A15" s="22" t="s">
        <v>4</v>
      </c>
      <c r="B15" s="11"/>
      <c r="C15" s="9"/>
      <c r="D15" s="9"/>
      <c r="E15" s="9"/>
      <c r="F15" s="9"/>
      <c r="G15" s="9"/>
      <c r="H15" s="56"/>
      <c r="I15" s="56"/>
      <c r="J15" s="56"/>
      <c r="K15" s="56"/>
      <c r="L15" s="56"/>
      <c r="M15" s="56"/>
      <c r="N15" s="9"/>
      <c r="O15" s="9">
        <v>1547.3380695613698</v>
      </c>
      <c r="P15" s="9">
        <v>6040.96</v>
      </c>
      <c r="Q15" s="9">
        <v>6170.68285655212</v>
      </c>
      <c r="R15" s="9">
        <v>6265.8029981540603</v>
      </c>
    </row>
    <row r="16" spans="1:18" s="20" customFormat="1">
      <c r="A16" s="7" t="s">
        <v>10</v>
      </c>
      <c r="B16" s="15"/>
      <c r="C16" s="15"/>
      <c r="D16" s="15"/>
      <c r="E16" s="15"/>
      <c r="F16" s="15"/>
      <c r="G16" s="15"/>
      <c r="H16" s="54"/>
      <c r="I16" s="54"/>
      <c r="J16" s="54"/>
      <c r="K16" s="54"/>
      <c r="L16" s="54"/>
      <c r="M16" s="54"/>
      <c r="N16" s="15"/>
      <c r="O16" s="15"/>
      <c r="P16" s="15"/>
      <c r="Q16" s="15"/>
      <c r="R16" s="15"/>
    </row>
    <row r="17" spans="1:18" s="26" customFormat="1">
      <c r="A17" s="21" t="s">
        <v>0</v>
      </c>
      <c r="B17" s="10"/>
      <c r="C17" s="10"/>
      <c r="D17" s="10"/>
      <c r="E17" s="10"/>
      <c r="F17" s="10"/>
      <c r="G17" s="10"/>
      <c r="H17" s="58"/>
      <c r="I17" s="58"/>
      <c r="J17" s="58"/>
      <c r="K17" s="58"/>
      <c r="L17" s="58"/>
      <c r="M17" s="58"/>
      <c r="N17" s="10"/>
      <c r="O17" s="9">
        <v>3</v>
      </c>
      <c r="P17" s="10">
        <v>5</v>
      </c>
      <c r="Q17" s="10">
        <v>5</v>
      </c>
      <c r="R17" s="10">
        <v>5</v>
      </c>
    </row>
    <row r="18" spans="1:18" s="27" customFormat="1">
      <c r="A18" s="22" t="s">
        <v>1</v>
      </c>
      <c r="B18" s="11"/>
      <c r="C18" s="11"/>
      <c r="D18" s="11"/>
      <c r="E18" s="11"/>
      <c r="F18" s="11"/>
      <c r="G18" s="11"/>
      <c r="H18" s="59"/>
      <c r="I18" s="59"/>
      <c r="J18" s="59"/>
      <c r="K18" s="59"/>
      <c r="L18" s="59"/>
      <c r="M18" s="59"/>
      <c r="N18" s="10"/>
      <c r="O18" s="9">
        <v>340.25323770058696</v>
      </c>
      <c r="P18" s="11">
        <v>1308.76623770059</v>
      </c>
      <c r="Q18" s="11">
        <v>1476.2810449258202</v>
      </c>
      <c r="R18" s="11">
        <v>1629.5560792874401</v>
      </c>
    </row>
    <row r="19" spans="1:18" s="25" customFormat="1">
      <c r="A19" s="24" t="s">
        <v>2</v>
      </c>
      <c r="B19" s="28"/>
      <c r="C19" s="28">
        <f>_xll.VAData($A$9,C$4,$A$16,"consensus.vaactuals")</f>
        <v>315</v>
      </c>
      <c r="D19" s="28">
        <f>_xll.VAData($A$9,D$4,$A$16,"consensus.vaactuals")</f>
        <v>349.1</v>
      </c>
      <c r="E19" s="28">
        <f>_xll.VAData($A$9,E$4,$A$16,"consensus.vaactuals")</f>
        <v>324.89999999999998</v>
      </c>
      <c r="F19" s="28">
        <f>_xll.VAData($A$9,F$4,$A$16,"consensus.vaactuals")</f>
        <v>303.10000000000002</v>
      </c>
      <c r="G19" s="28">
        <f>_xll.VAData($A$9,G$4,$A$16,"consensus.vaactuals")</f>
        <v>1292.0999999999999</v>
      </c>
      <c r="H19" s="57">
        <v>340.8</v>
      </c>
      <c r="I19" s="57">
        <v>320.89999999999998</v>
      </c>
      <c r="J19" s="57">
        <v>307.5</v>
      </c>
      <c r="K19" s="57">
        <v>316.3</v>
      </c>
      <c r="L19" s="57">
        <v>342.8</v>
      </c>
      <c r="M19" s="57">
        <v>319.7</v>
      </c>
      <c r="N19" s="28">
        <v>324.12579233871998</v>
      </c>
      <c r="O19" s="28">
        <v>324.88889809758098</v>
      </c>
      <c r="P19" s="28">
        <v>1295.4102329468701</v>
      </c>
      <c r="Q19" s="28">
        <v>1447.2760658251341</v>
      </c>
      <c r="R19" s="28">
        <v>1556.271936087636</v>
      </c>
    </row>
    <row r="20" spans="1:18" s="27" customFormat="1">
      <c r="A20" s="22" t="s">
        <v>3</v>
      </c>
      <c r="B20" s="11"/>
      <c r="C20" s="11"/>
      <c r="D20" s="11"/>
      <c r="E20" s="11"/>
      <c r="F20" s="11"/>
      <c r="G20" s="11"/>
      <c r="H20" s="59"/>
      <c r="I20" s="59"/>
      <c r="J20" s="59"/>
      <c r="K20" s="59"/>
      <c r="L20" s="59"/>
      <c r="M20" s="59"/>
      <c r="N20" s="11"/>
      <c r="O20" s="9">
        <v>320.29657722546295</v>
      </c>
      <c r="P20" s="11">
        <v>1296.01872044161</v>
      </c>
      <c r="Q20" s="11">
        <v>1441.35209375</v>
      </c>
      <c r="R20" s="11">
        <v>1521.25555353801</v>
      </c>
    </row>
    <row r="21" spans="1:18" s="27" customFormat="1">
      <c r="A21" s="22" t="s">
        <v>4</v>
      </c>
      <c r="B21" s="11"/>
      <c r="C21" s="11"/>
      <c r="D21" s="11"/>
      <c r="E21" s="11"/>
      <c r="F21" s="11"/>
      <c r="G21" s="11"/>
      <c r="H21" s="59"/>
      <c r="I21" s="59"/>
      <c r="J21" s="59"/>
      <c r="K21" s="59"/>
      <c r="L21" s="59"/>
      <c r="M21" s="59"/>
      <c r="N21" s="11"/>
      <c r="O21" s="9">
        <v>314.11687936669301</v>
      </c>
      <c r="P21" s="11">
        <v>1282.5168793666899</v>
      </c>
      <c r="Q21" s="11">
        <v>1424.79765296705</v>
      </c>
      <c r="R21" s="11">
        <v>1500.1065365716299</v>
      </c>
    </row>
    <row r="22" spans="1:18" s="20" customFormat="1">
      <c r="A22" s="7" t="s">
        <v>11</v>
      </c>
      <c r="B22" s="15"/>
      <c r="C22" s="15"/>
      <c r="D22" s="15"/>
      <c r="E22" s="15"/>
      <c r="F22" s="15"/>
      <c r="G22" s="15"/>
      <c r="H22" s="54"/>
      <c r="I22" s="54"/>
      <c r="J22" s="54"/>
      <c r="K22" s="54"/>
      <c r="L22" s="54"/>
      <c r="M22" s="54"/>
      <c r="N22" s="15"/>
      <c r="O22" s="15"/>
      <c r="P22" s="15"/>
      <c r="Q22" s="15"/>
      <c r="R22" s="15"/>
    </row>
    <row r="23" spans="1:18">
      <c r="A23" s="21" t="s">
        <v>0</v>
      </c>
      <c r="B23" s="10"/>
      <c r="C23" s="10"/>
      <c r="D23" s="10"/>
      <c r="E23" s="10"/>
      <c r="F23" s="10"/>
      <c r="G23" s="10"/>
      <c r="H23" s="58"/>
      <c r="I23" s="58"/>
      <c r="J23" s="58"/>
      <c r="K23" s="58"/>
      <c r="L23" s="58"/>
      <c r="M23" s="58"/>
      <c r="N23" s="10"/>
      <c r="O23" s="9">
        <v>2</v>
      </c>
      <c r="P23" s="10">
        <v>3</v>
      </c>
      <c r="Q23" s="10">
        <v>3</v>
      </c>
      <c r="R23" s="10">
        <v>3</v>
      </c>
    </row>
    <row r="24" spans="1:18" s="23" customFormat="1">
      <c r="A24" s="22" t="s">
        <v>1</v>
      </c>
      <c r="B24" s="11"/>
      <c r="C24" s="11"/>
      <c r="D24" s="11"/>
      <c r="E24" s="11"/>
      <c r="F24" s="11"/>
      <c r="G24" s="11"/>
      <c r="H24" s="59"/>
      <c r="I24" s="59"/>
      <c r="J24" s="59"/>
      <c r="K24" s="59"/>
      <c r="L24" s="59"/>
      <c r="M24" s="59"/>
      <c r="N24" s="11"/>
      <c r="O24" s="9">
        <v>1055.63106019866</v>
      </c>
      <c r="P24" s="11">
        <v>4072.9250000000002</v>
      </c>
      <c r="Q24" s="11">
        <v>4693.0521787082998</v>
      </c>
      <c r="R24" s="11">
        <v>4761.7180359898302</v>
      </c>
    </row>
    <row r="25" spans="1:18" s="25" customFormat="1">
      <c r="A25" s="24" t="s">
        <v>2</v>
      </c>
      <c r="B25" s="28"/>
      <c r="C25" s="28">
        <f>_xll.VAData($A$9,C$4,$A$22,"consensus.vaactuals")</f>
        <v>1021</v>
      </c>
      <c r="D25" s="28">
        <f>_xll.VAData($A$9,D$4,$A$22,"consensus.vaactuals")</f>
        <v>972.1</v>
      </c>
      <c r="E25" s="28">
        <f>_xll.VAData($A$9,E$4,$A$22,"consensus.vaactuals")</f>
        <v>1038.7</v>
      </c>
      <c r="F25" s="28">
        <f>_xll.VAData($A$9,F$4,$A$22,"consensus.vaactuals")</f>
        <v>1064.9000000000001</v>
      </c>
      <c r="G25" s="28">
        <f>_xll.VAData($A$9,G$4,$A$22,"consensus.vaactuals")</f>
        <v>4096.7</v>
      </c>
      <c r="H25" s="57">
        <v>1024.4000000000001</v>
      </c>
      <c r="I25" s="57">
        <v>991.5</v>
      </c>
      <c r="J25" s="57">
        <v>1001.3</v>
      </c>
      <c r="K25" s="57">
        <v>1047.0999999999999</v>
      </c>
      <c r="L25" s="57">
        <v>1018.5</v>
      </c>
      <c r="M25" s="57">
        <v>987.9</v>
      </c>
      <c r="N25" s="28">
        <v>1009.8720917191663</v>
      </c>
      <c r="O25" s="28">
        <v>1051.8155300993301</v>
      </c>
      <c r="P25" s="28">
        <v>4069.6853533995532</v>
      </c>
      <c r="Q25" s="28">
        <v>4272.1809887114732</v>
      </c>
      <c r="R25" s="28">
        <v>4306.3039527942956</v>
      </c>
    </row>
    <row r="26" spans="1:18" s="23" customFormat="1">
      <c r="A26" s="22" t="s">
        <v>3</v>
      </c>
      <c r="B26" s="11"/>
      <c r="C26" s="11"/>
      <c r="D26" s="11"/>
      <c r="E26" s="11"/>
      <c r="F26" s="11"/>
      <c r="G26" s="11"/>
      <c r="H26" s="59"/>
      <c r="I26" s="59"/>
      <c r="J26" s="59"/>
      <c r="K26" s="59"/>
      <c r="L26" s="59"/>
      <c r="M26" s="59"/>
      <c r="N26" s="11"/>
      <c r="O26" s="9">
        <v>1051.8155300993299</v>
      </c>
      <c r="P26" s="11">
        <v>4071.83106019866</v>
      </c>
      <c r="Q26" s="11">
        <v>4077.18002933153</v>
      </c>
      <c r="R26" s="11">
        <v>4100.40532539368</v>
      </c>
    </row>
    <row r="27" spans="1:18" s="23" customFormat="1">
      <c r="A27" s="22" t="s">
        <v>4</v>
      </c>
      <c r="B27" s="11"/>
      <c r="C27" s="11"/>
      <c r="D27" s="11"/>
      <c r="E27" s="11"/>
      <c r="F27" s="11"/>
      <c r="G27" s="11"/>
      <c r="H27" s="59"/>
      <c r="I27" s="59"/>
      <c r="J27" s="59"/>
      <c r="K27" s="59"/>
      <c r="L27" s="59"/>
      <c r="M27" s="59"/>
      <c r="N27" s="11"/>
      <c r="O27" s="9">
        <v>1048</v>
      </c>
      <c r="P27" s="11">
        <v>4064.3</v>
      </c>
      <c r="Q27" s="11">
        <v>4046.3107580945903</v>
      </c>
      <c r="R27" s="11">
        <v>4056.7884969993802</v>
      </c>
    </row>
    <row r="28" spans="1:18" s="20" customFormat="1">
      <c r="A28" s="7" t="s">
        <v>28</v>
      </c>
      <c r="B28" s="15"/>
      <c r="C28" s="15"/>
      <c r="D28" s="15"/>
      <c r="E28" s="15"/>
      <c r="F28" s="15"/>
      <c r="G28" s="15"/>
      <c r="H28" s="54"/>
      <c r="I28" s="54"/>
      <c r="J28" s="54"/>
      <c r="K28" s="54"/>
      <c r="L28" s="54"/>
      <c r="M28" s="54"/>
      <c r="N28" s="15"/>
      <c r="O28" s="15"/>
      <c r="P28" s="15"/>
      <c r="Q28" s="15"/>
      <c r="R28" s="15"/>
    </row>
    <row r="29" spans="1:18">
      <c r="A29" s="21" t="s">
        <v>0</v>
      </c>
      <c r="B29" s="10"/>
      <c r="C29" s="10"/>
      <c r="D29" s="10"/>
      <c r="E29" s="10"/>
      <c r="F29" s="10"/>
      <c r="G29" s="10"/>
      <c r="H29" s="58"/>
      <c r="I29" s="58"/>
      <c r="J29" s="58"/>
      <c r="K29" s="58"/>
      <c r="L29" s="58"/>
      <c r="M29" s="58"/>
      <c r="N29" s="10"/>
      <c r="O29" s="10">
        <v>1</v>
      </c>
      <c r="P29" s="10">
        <v>1</v>
      </c>
      <c r="Q29" s="10">
        <v>1</v>
      </c>
      <c r="R29" s="10">
        <v>1</v>
      </c>
    </row>
    <row r="30" spans="1:18" s="23" customFormat="1">
      <c r="A30" s="22" t="s">
        <v>1</v>
      </c>
      <c r="B30" s="11"/>
      <c r="C30" s="11"/>
      <c r="D30" s="11"/>
      <c r="E30" s="11"/>
      <c r="F30" s="11"/>
      <c r="G30" s="11"/>
      <c r="H30" s="59"/>
      <c r="I30" s="59"/>
      <c r="J30" s="59"/>
      <c r="K30" s="59"/>
      <c r="L30" s="59"/>
      <c r="M30" s="59"/>
      <c r="N30" s="11"/>
      <c r="O30" s="11">
        <v>823.7</v>
      </c>
      <c r="P30" s="11">
        <v>3303.1</v>
      </c>
      <c r="Q30" s="11">
        <v>3285.11075809459</v>
      </c>
      <c r="R30" s="11">
        <v>3295.5884969993799</v>
      </c>
    </row>
    <row r="31" spans="1:18" s="25" customFormat="1">
      <c r="A31" s="24" t="s">
        <v>2</v>
      </c>
      <c r="B31" s="28"/>
      <c r="C31" s="29">
        <f>_xll.VAData($A$9,C$4,$A$28,"consensus.vaactuals")</f>
        <v>788.9</v>
      </c>
      <c r="D31" s="29">
        <f>_xll.VAData($A$9,D$4,$A$28,"consensus.vaactuals")</f>
        <v>795.7</v>
      </c>
      <c r="E31" s="29">
        <f>_xll.VAData($A$9,E$4,$A$28,"consensus.vaactuals")</f>
        <v>834.3</v>
      </c>
      <c r="F31" s="29">
        <f>_xll.VAData($A$9,F$4,$A$28,"consensus.vaactuals")</f>
        <v>824.3</v>
      </c>
      <c r="G31" s="29">
        <f>_xll.VAData($A$9,G$4,$A$28,"consensus.vaactuals")</f>
        <v>3243.2</v>
      </c>
      <c r="H31" s="60">
        <v>821.9</v>
      </c>
      <c r="I31" s="60">
        <v>823</v>
      </c>
      <c r="J31" s="60">
        <v>833.8</v>
      </c>
      <c r="K31" s="60">
        <v>824.4</v>
      </c>
      <c r="L31" s="57">
        <v>821.9</v>
      </c>
      <c r="M31" s="57">
        <v>821.9</v>
      </c>
      <c r="N31" s="28">
        <v>832.95442299999991</v>
      </c>
      <c r="O31" s="29">
        <v>823.7</v>
      </c>
      <c r="P31" s="28">
        <v>3303.1</v>
      </c>
      <c r="Q31" s="28">
        <v>3285.11075809459</v>
      </c>
      <c r="R31" s="28">
        <v>3295.5884969993799</v>
      </c>
    </row>
    <row r="32" spans="1:18" s="23" customFormat="1">
      <c r="A32" s="22" t="s">
        <v>3</v>
      </c>
      <c r="B32" s="11"/>
      <c r="C32" s="11"/>
      <c r="D32" s="11"/>
      <c r="E32" s="11"/>
      <c r="F32" s="11"/>
      <c r="G32" s="11"/>
      <c r="H32" s="59"/>
      <c r="I32" s="59"/>
      <c r="J32" s="59"/>
      <c r="K32" s="59"/>
      <c r="L32" s="59"/>
      <c r="M32" s="59"/>
      <c r="N32" s="11"/>
      <c r="O32" s="11">
        <v>823.7</v>
      </c>
      <c r="P32" s="11">
        <v>3303.1</v>
      </c>
      <c r="Q32" s="11">
        <v>3285.11075809459</v>
      </c>
      <c r="R32" s="11">
        <v>3295.5884969993799</v>
      </c>
    </row>
    <row r="33" spans="1:18" s="23" customFormat="1">
      <c r="A33" s="22" t="s">
        <v>4</v>
      </c>
      <c r="B33" s="11"/>
      <c r="C33" s="11"/>
      <c r="D33" s="11"/>
      <c r="E33" s="11"/>
      <c r="F33" s="11"/>
      <c r="G33" s="11"/>
      <c r="H33" s="59"/>
      <c r="I33" s="59"/>
      <c r="J33" s="59"/>
      <c r="K33" s="59"/>
      <c r="L33" s="59"/>
      <c r="M33" s="59"/>
      <c r="N33" s="11"/>
      <c r="O33" s="11">
        <v>823.7</v>
      </c>
      <c r="P33" s="11">
        <v>3303.1</v>
      </c>
      <c r="Q33" s="11">
        <v>3285.11075809459</v>
      </c>
      <c r="R33" s="11">
        <v>3295.5884969993799</v>
      </c>
    </row>
    <row r="34" spans="1:18" s="20" customFormat="1">
      <c r="A34" s="7" t="s">
        <v>12</v>
      </c>
      <c r="B34" s="15"/>
      <c r="C34" s="15"/>
      <c r="D34" s="15"/>
      <c r="E34" s="15"/>
      <c r="F34" s="15"/>
      <c r="G34" s="15"/>
      <c r="H34" s="54"/>
      <c r="I34" s="54"/>
      <c r="J34" s="54"/>
      <c r="K34" s="54"/>
      <c r="L34" s="54"/>
      <c r="M34" s="54"/>
      <c r="N34" s="15"/>
      <c r="O34" s="15"/>
      <c r="P34" s="15"/>
      <c r="Q34" s="15"/>
      <c r="R34" s="15"/>
    </row>
    <row r="35" spans="1:18">
      <c r="A35" s="21" t="s">
        <v>0</v>
      </c>
      <c r="B35" s="10"/>
      <c r="C35" s="10"/>
      <c r="D35" s="10"/>
      <c r="E35" s="10"/>
      <c r="F35" s="10"/>
      <c r="G35" s="10"/>
      <c r="H35" s="58"/>
      <c r="I35" s="58"/>
      <c r="J35" s="58"/>
      <c r="K35" s="58"/>
      <c r="L35" s="58"/>
      <c r="M35" s="58"/>
      <c r="N35" s="10"/>
      <c r="O35" s="9">
        <v>2</v>
      </c>
      <c r="P35" s="10">
        <v>3</v>
      </c>
      <c r="Q35" s="10">
        <v>3</v>
      </c>
      <c r="R35" s="10">
        <v>3</v>
      </c>
    </row>
    <row r="36" spans="1:18" s="23" customFormat="1">
      <c r="A36" s="22" t="s">
        <v>1</v>
      </c>
      <c r="B36" s="11"/>
      <c r="C36" s="11"/>
      <c r="D36" s="11"/>
      <c r="E36" s="11"/>
      <c r="F36" s="11"/>
      <c r="G36" s="11"/>
      <c r="H36" s="59"/>
      <c r="I36" s="59"/>
      <c r="J36" s="59"/>
      <c r="K36" s="59"/>
      <c r="L36" s="59"/>
      <c r="M36" s="59"/>
      <c r="N36" s="11"/>
      <c r="O36" s="9">
        <v>135.19999999999999</v>
      </c>
      <c r="P36" s="11">
        <v>548.51492006785395</v>
      </c>
      <c r="Q36" s="11">
        <v>844.75235833906095</v>
      </c>
      <c r="R36" s="11">
        <v>948.48588034473596</v>
      </c>
    </row>
    <row r="37" spans="1:18" s="25" customFormat="1">
      <c r="A37" s="24" t="s">
        <v>2</v>
      </c>
      <c r="B37" s="28"/>
      <c r="C37" s="28">
        <f>_xll.VAData($A$9,C$4,$A$34,"consensus.vaactuals")</f>
        <v>182.1</v>
      </c>
      <c r="D37" s="28">
        <f>_xll.VAData($A$9,D$4,$A$34,"consensus.vaactuals")</f>
        <v>169.9</v>
      </c>
      <c r="E37" s="28">
        <f>_xll.VAData($A$9,E$4,$A$34,"consensus.vaactuals")</f>
        <v>159.1</v>
      </c>
      <c r="F37" s="28">
        <f>_xll.VAData($A$9,F$4,$A$34,"consensus.vaactuals")</f>
        <v>142.69999999999999</v>
      </c>
      <c r="G37" s="28">
        <f>_xll.VAData($A$9,G$4,$A$34,"consensus.vaactuals")</f>
        <v>653.79999999999995</v>
      </c>
      <c r="H37" s="57">
        <v>182.3</v>
      </c>
      <c r="I37" s="57">
        <v>144.30000000000001</v>
      </c>
      <c r="J37" s="57">
        <v>136.4</v>
      </c>
      <c r="K37" s="57">
        <v>127.8</v>
      </c>
      <c r="L37" s="57">
        <v>155.9</v>
      </c>
      <c r="M37" s="57">
        <v>128</v>
      </c>
      <c r="N37" s="28">
        <v>125.91158540492088</v>
      </c>
      <c r="O37" s="28">
        <v>131.06339128670251</v>
      </c>
      <c r="P37" s="28">
        <v>543.41390088041965</v>
      </c>
      <c r="Q37" s="28">
        <v>694.94772864137792</v>
      </c>
      <c r="R37" s="28">
        <v>747.58098162827696</v>
      </c>
    </row>
    <row r="38" spans="1:18" s="23" customFormat="1">
      <c r="A38" s="22" t="s">
        <v>3</v>
      </c>
      <c r="B38" s="11"/>
      <c r="C38" s="11"/>
      <c r="D38" s="11"/>
      <c r="E38" s="11"/>
      <c r="F38" s="11"/>
      <c r="G38" s="11"/>
      <c r="H38" s="59"/>
      <c r="I38" s="59"/>
      <c r="J38" s="59"/>
      <c r="K38" s="59"/>
      <c r="L38" s="59"/>
      <c r="M38" s="59"/>
      <c r="N38" s="11"/>
      <c r="O38" s="9">
        <v>131.06339128670251</v>
      </c>
      <c r="P38" s="11">
        <v>545</v>
      </c>
      <c r="Q38" s="11">
        <v>625.3332421767351</v>
      </c>
      <c r="R38" s="11">
        <v>651.58050057041203</v>
      </c>
    </row>
    <row r="39" spans="1:18" s="23" customFormat="1">
      <c r="A39" s="22" t="s">
        <v>4</v>
      </c>
      <c r="B39" s="11"/>
      <c r="C39" s="11"/>
      <c r="D39" s="11"/>
      <c r="E39" s="11"/>
      <c r="F39" s="11"/>
      <c r="G39" s="11"/>
      <c r="H39" s="59"/>
      <c r="I39" s="59"/>
      <c r="J39" s="59"/>
      <c r="K39" s="59"/>
      <c r="L39" s="59"/>
      <c r="M39" s="59"/>
      <c r="N39" s="11"/>
      <c r="O39" s="9">
        <v>126.92678257340499</v>
      </c>
      <c r="P39" s="11">
        <v>536.72678257340499</v>
      </c>
      <c r="Q39" s="11">
        <v>614.75758540833795</v>
      </c>
      <c r="R39" s="11">
        <v>642.676563969683</v>
      </c>
    </row>
    <row r="40" spans="1:18" s="20" customFormat="1">
      <c r="A40" s="7" t="s">
        <v>13</v>
      </c>
      <c r="B40" s="15"/>
      <c r="C40" s="15"/>
      <c r="D40" s="15"/>
      <c r="E40" s="15"/>
      <c r="F40" s="15"/>
      <c r="G40" s="15"/>
      <c r="H40" s="54"/>
      <c r="I40" s="54"/>
      <c r="J40" s="54"/>
      <c r="K40" s="54"/>
      <c r="L40" s="54"/>
      <c r="M40" s="54"/>
      <c r="N40" s="15"/>
      <c r="O40" s="15"/>
      <c r="P40" s="15"/>
      <c r="Q40" s="15"/>
      <c r="R40" s="15"/>
    </row>
    <row r="41" spans="1:18">
      <c r="A41" s="21" t="s">
        <v>0</v>
      </c>
      <c r="B41" s="10"/>
      <c r="C41" s="10"/>
      <c r="D41" s="10"/>
      <c r="E41" s="10"/>
      <c r="F41" s="10"/>
      <c r="G41" s="10"/>
      <c r="H41" s="58"/>
      <c r="I41" s="58"/>
      <c r="J41" s="58"/>
      <c r="K41" s="58"/>
      <c r="L41" s="58"/>
      <c r="M41" s="58"/>
      <c r="N41" s="10"/>
      <c r="O41" s="10">
        <v>2</v>
      </c>
      <c r="P41" s="10">
        <v>3</v>
      </c>
      <c r="Q41" s="10">
        <v>2</v>
      </c>
      <c r="R41" s="10">
        <v>2</v>
      </c>
    </row>
    <row r="42" spans="1:18" s="23" customFormat="1">
      <c r="A42" s="22" t="s">
        <v>1</v>
      </c>
      <c r="B42" s="11"/>
      <c r="C42" s="11"/>
      <c r="D42" s="11"/>
      <c r="E42" s="11"/>
      <c r="F42" s="11"/>
      <c r="G42" s="11"/>
      <c r="H42" s="59"/>
      <c r="I42" s="59"/>
      <c r="J42" s="59"/>
      <c r="K42" s="59"/>
      <c r="L42" s="59"/>
      <c r="M42" s="59"/>
      <c r="N42" s="11"/>
      <c r="O42" s="11">
        <v>147</v>
      </c>
      <c r="P42" s="11">
        <v>589.27250000000004</v>
      </c>
      <c r="Q42" s="11">
        <v>604.80799999999999</v>
      </c>
      <c r="R42" s="11">
        <v>628.44416000000001</v>
      </c>
    </row>
    <row r="43" spans="1:18" s="25" customFormat="1">
      <c r="A43" s="24" t="s">
        <v>2</v>
      </c>
      <c r="B43" s="28"/>
      <c r="C43" s="28">
        <f>_xll.VAData($A$9,C$4,$A$40,"consensus.vaactuals")</f>
        <v>136.1</v>
      </c>
      <c r="D43" s="28">
        <f>_xll.VAData($A$9,D$4,$A$40,"consensus.vaactuals")</f>
        <v>134.69999999999999</v>
      </c>
      <c r="E43" s="28">
        <f>_xll.VAData($A$9,E$4,$A$40,"consensus.vaactuals")</f>
        <v>142.6</v>
      </c>
      <c r="F43" s="28">
        <f>_xll.VAData($A$9,F$4,$A$40,"consensus.vaactuals")</f>
        <v>150.6</v>
      </c>
      <c r="G43" s="28">
        <f>_xll.VAData($A$9,G$4,$A$40,"consensus.vaactuals")</f>
        <v>564</v>
      </c>
      <c r="H43" s="57">
        <v>141.69999999999999</v>
      </c>
      <c r="I43" s="57">
        <v>141.5</v>
      </c>
      <c r="J43" s="57">
        <v>147.5</v>
      </c>
      <c r="K43" s="57">
        <v>144.19999999999999</v>
      </c>
      <c r="L43" s="57">
        <v>144</v>
      </c>
      <c r="M43" s="57">
        <v>144</v>
      </c>
      <c r="N43" s="28">
        <v>148.12354033000003</v>
      </c>
      <c r="O43" s="28">
        <v>146.6815</v>
      </c>
      <c r="P43" s="28">
        <v>584.47850000000005</v>
      </c>
      <c r="Q43" s="28">
        <v>597.64872249999996</v>
      </c>
      <c r="R43" s="28">
        <v>613.89547333749999</v>
      </c>
    </row>
    <row r="44" spans="1:18" s="23" customFormat="1">
      <c r="A44" s="22" t="s">
        <v>3</v>
      </c>
      <c r="B44" s="11"/>
      <c r="C44" s="11"/>
      <c r="D44" s="11"/>
      <c r="E44" s="11"/>
      <c r="F44" s="11"/>
      <c r="G44" s="11"/>
      <c r="H44" s="59"/>
      <c r="I44" s="59"/>
      <c r="J44" s="59"/>
      <c r="K44" s="59"/>
      <c r="L44" s="59"/>
      <c r="M44" s="59"/>
      <c r="N44" s="11"/>
      <c r="O44" s="11">
        <v>146.6815</v>
      </c>
      <c r="P44" s="11">
        <v>582.4</v>
      </c>
      <c r="Q44" s="11">
        <v>597.64872249999996</v>
      </c>
      <c r="R44" s="11">
        <v>613.89547333749999</v>
      </c>
    </row>
    <row r="45" spans="1:18" s="23" customFormat="1">
      <c r="A45" s="22" t="s">
        <v>4</v>
      </c>
      <c r="B45" s="11"/>
      <c r="C45" s="11"/>
      <c r="D45" s="11"/>
      <c r="E45" s="11"/>
      <c r="F45" s="11"/>
      <c r="G45" s="11"/>
      <c r="H45" s="59"/>
      <c r="I45" s="59"/>
      <c r="J45" s="59"/>
      <c r="K45" s="59"/>
      <c r="L45" s="59"/>
      <c r="M45" s="59"/>
      <c r="N45" s="11"/>
      <c r="O45" s="11">
        <v>146.363</v>
      </c>
      <c r="P45" s="11">
        <v>581.76300000000003</v>
      </c>
      <c r="Q45" s="11">
        <v>590.48944500000005</v>
      </c>
      <c r="R45" s="11">
        <v>599.34678667499998</v>
      </c>
    </row>
    <row r="46" spans="1:18" s="20" customFormat="1">
      <c r="A46" s="7" t="s">
        <v>14</v>
      </c>
      <c r="B46" s="15"/>
      <c r="C46" s="15"/>
      <c r="D46" s="15"/>
      <c r="E46" s="15"/>
      <c r="F46" s="15"/>
      <c r="G46" s="15"/>
      <c r="H46" s="54"/>
      <c r="I46" s="54"/>
      <c r="J46" s="54"/>
      <c r="K46" s="54"/>
      <c r="L46" s="54"/>
      <c r="M46" s="54"/>
      <c r="N46" s="15"/>
      <c r="O46" s="15"/>
      <c r="P46" s="15"/>
      <c r="Q46" s="15"/>
      <c r="R46" s="15"/>
    </row>
    <row r="47" spans="1:18">
      <c r="A47" s="21" t="s">
        <v>0</v>
      </c>
      <c r="B47" s="10"/>
      <c r="C47" s="10"/>
      <c r="D47" s="10"/>
      <c r="E47" s="10"/>
      <c r="F47" s="10"/>
      <c r="G47" s="10"/>
      <c r="H47" s="58"/>
      <c r="I47" s="58"/>
      <c r="J47" s="58"/>
      <c r="K47" s="58"/>
      <c r="L47" s="58"/>
      <c r="M47" s="58"/>
      <c r="N47" s="10"/>
      <c r="O47" s="9">
        <v>2</v>
      </c>
      <c r="P47" s="10">
        <v>2</v>
      </c>
      <c r="Q47" s="10">
        <v>2</v>
      </c>
      <c r="R47" s="10">
        <v>2</v>
      </c>
    </row>
    <row r="48" spans="1:18" s="23" customFormat="1">
      <c r="A48" s="22" t="s">
        <v>1</v>
      </c>
      <c r="B48" s="11"/>
      <c r="C48" s="11"/>
      <c r="D48" s="11"/>
      <c r="E48" s="11"/>
      <c r="F48" s="11"/>
      <c r="G48" s="11"/>
      <c r="H48" s="59"/>
      <c r="I48" s="59"/>
      <c r="J48" s="59"/>
      <c r="K48" s="59"/>
      <c r="L48" s="59"/>
      <c r="M48" s="59"/>
      <c r="N48" s="11"/>
      <c r="O48" s="9">
        <v>45.795999999999999</v>
      </c>
      <c r="P48" s="11">
        <v>168.89599999999999</v>
      </c>
      <c r="Q48" s="11">
        <v>181.44239999999999</v>
      </c>
      <c r="R48" s="11">
        <v>201.10213119999997</v>
      </c>
    </row>
    <row r="49" spans="1:21" s="25" customFormat="1">
      <c r="A49" s="24" t="s">
        <v>2</v>
      </c>
      <c r="B49" s="28"/>
      <c r="C49" s="28">
        <f>_xll.VAData($A$9,C$4,$A$46,"consensus.vaactuals")</f>
        <v>34.799999999999997</v>
      </c>
      <c r="D49" s="28">
        <f>_xll.VAData($A$9,D$4,$A$46,"consensus.vaactuals")</f>
        <v>42.4</v>
      </c>
      <c r="E49" s="28">
        <f>_xll.VAData($A$9,E$4,$A$46,"consensus.vaactuals")</f>
        <v>41</v>
      </c>
      <c r="F49" s="28">
        <f>_xll.VAData($A$9,F$4,$A$46,"consensus.vaactuals")</f>
        <v>44.7</v>
      </c>
      <c r="G49" s="28">
        <f>_xll.VAData($A$9,G$4,$A$46,"consensus.vaactuals")</f>
        <v>162.9</v>
      </c>
      <c r="H49" s="57">
        <v>35.4</v>
      </c>
      <c r="I49" s="57">
        <v>43.3</v>
      </c>
      <c r="J49" s="57">
        <v>41.9</v>
      </c>
      <c r="K49" s="57">
        <v>44.5</v>
      </c>
      <c r="L49" s="57">
        <v>36.6</v>
      </c>
      <c r="M49" s="57">
        <v>43.8</v>
      </c>
      <c r="N49" s="28">
        <v>42.708620670000023</v>
      </c>
      <c r="O49" s="28">
        <v>45.368375</v>
      </c>
      <c r="P49" s="28">
        <v>168.418375</v>
      </c>
      <c r="Q49" s="28">
        <v>176.00054175</v>
      </c>
      <c r="R49" s="28">
        <v>187.38044214312501</v>
      </c>
    </row>
    <row r="50" spans="1:21" s="23" customFormat="1">
      <c r="A50" s="22" t="s">
        <v>3</v>
      </c>
      <c r="B50" s="11"/>
      <c r="C50" s="11"/>
      <c r="D50" s="11"/>
      <c r="E50" s="11"/>
      <c r="F50" s="11"/>
      <c r="G50" s="11"/>
      <c r="H50" s="59"/>
      <c r="I50" s="59"/>
      <c r="J50" s="59"/>
      <c r="K50" s="59"/>
      <c r="L50" s="59"/>
      <c r="M50" s="59"/>
      <c r="N50" s="11"/>
      <c r="O50" s="9">
        <v>45.368375</v>
      </c>
      <c r="P50" s="11">
        <v>168.418375</v>
      </c>
      <c r="Q50" s="11">
        <v>176.00054175</v>
      </c>
      <c r="R50" s="11">
        <v>187.38044214312501</v>
      </c>
    </row>
    <row r="51" spans="1:21" s="23" customFormat="1">
      <c r="A51" s="22" t="s">
        <v>4</v>
      </c>
      <c r="B51" s="11"/>
      <c r="C51" s="11"/>
      <c r="D51" s="11"/>
      <c r="E51" s="11"/>
      <c r="F51" s="11"/>
      <c r="G51" s="11"/>
      <c r="H51" s="59"/>
      <c r="I51" s="59"/>
      <c r="J51" s="59"/>
      <c r="K51" s="59"/>
      <c r="L51" s="59"/>
      <c r="M51" s="59"/>
      <c r="N51" s="11"/>
      <c r="O51" s="9">
        <v>44.940750000000001</v>
      </c>
      <c r="P51" s="11">
        <v>167.94075000000001</v>
      </c>
      <c r="Q51" s="11">
        <v>170.5586835</v>
      </c>
      <c r="R51" s="11">
        <v>173.65875308625002</v>
      </c>
      <c r="U51" s="48"/>
    </row>
    <row r="52" spans="1:21" s="20" customFormat="1">
      <c r="A52" s="7" t="s">
        <v>15</v>
      </c>
      <c r="B52" s="15"/>
      <c r="C52" s="15"/>
      <c r="D52" s="15"/>
      <c r="E52" s="15"/>
      <c r="F52" s="15"/>
      <c r="G52" s="15"/>
      <c r="H52" s="54"/>
      <c r="I52" s="54"/>
      <c r="J52" s="54"/>
      <c r="K52" s="54"/>
      <c r="L52" s="54"/>
      <c r="M52" s="54"/>
      <c r="N52" s="15"/>
      <c r="O52" s="15"/>
      <c r="P52" s="15"/>
      <c r="Q52" s="15"/>
      <c r="R52" s="15"/>
    </row>
    <row r="53" spans="1:21">
      <c r="A53" s="21" t="s">
        <v>0</v>
      </c>
      <c r="B53" s="10"/>
      <c r="C53" s="10"/>
      <c r="D53" s="10"/>
      <c r="E53" s="10"/>
      <c r="F53" s="10"/>
      <c r="G53" s="10"/>
      <c r="H53" s="58"/>
      <c r="I53" s="58"/>
      <c r="J53" s="58"/>
      <c r="K53" s="58"/>
      <c r="L53" s="58"/>
      <c r="M53" s="58"/>
      <c r="N53" s="10"/>
      <c r="O53" s="9">
        <v>2</v>
      </c>
      <c r="P53" s="10">
        <v>4</v>
      </c>
      <c r="Q53" s="10">
        <v>4</v>
      </c>
      <c r="R53" s="10">
        <v>4</v>
      </c>
    </row>
    <row r="54" spans="1:21" s="23" customFormat="1">
      <c r="A54" s="22" t="s">
        <v>1</v>
      </c>
      <c r="B54" s="11"/>
      <c r="C54" s="11"/>
      <c r="D54" s="11"/>
      <c r="E54" s="11"/>
      <c r="F54" s="11"/>
      <c r="G54" s="11"/>
      <c r="H54" s="59"/>
      <c r="I54" s="59"/>
      <c r="J54" s="59"/>
      <c r="K54" s="59"/>
      <c r="L54" s="59"/>
      <c r="M54" s="59"/>
      <c r="N54" s="11"/>
      <c r="O54" s="9">
        <v>91.453099760630096</v>
      </c>
      <c r="P54" s="11">
        <v>337.25309976062999</v>
      </c>
      <c r="Q54" s="11">
        <v>348.086344400499</v>
      </c>
      <c r="R54" s="11">
        <v>356.62528474968303</v>
      </c>
    </row>
    <row r="55" spans="1:21" s="25" customFormat="1">
      <c r="A55" s="24" t="s">
        <v>2</v>
      </c>
      <c r="B55" s="28"/>
      <c r="C55" s="28">
        <f>_xll.VAData($A$9,C$4,$A$52,"consensus.vaactuals")</f>
        <v>70</v>
      </c>
      <c r="D55" s="28">
        <f>_xll.VAData($A$9,D$4,$A$52,"consensus.vaactuals")</f>
        <v>71</v>
      </c>
      <c r="E55" s="28">
        <f>_xll.VAData($A$9,E$4,$A$52,"consensus.vaactuals")</f>
        <v>74.3</v>
      </c>
      <c r="F55" s="28">
        <f>_xll.VAData($A$9,F$4,$A$52,"consensus.vaactuals")</f>
        <v>89</v>
      </c>
      <c r="G55" s="28">
        <f>_xll.VAData($A$9,G$4,$A$52,"consensus.vaactuals")</f>
        <v>304.3</v>
      </c>
      <c r="H55" s="57">
        <v>77.7</v>
      </c>
      <c r="I55" s="57">
        <v>80.099999999999994</v>
      </c>
      <c r="J55" s="57">
        <v>79.7</v>
      </c>
      <c r="K55" s="57">
        <v>87</v>
      </c>
      <c r="L55" s="57">
        <v>79.599999999999994</v>
      </c>
      <c r="M55" s="57">
        <v>80.5</v>
      </c>
      <c r="N55" s="28">
        <v>85.635937160448023</v>
      </c>
      <c r="O55" s="28">
        <v>89.266240471235704</v>
      </c>
      <c r="P55" s="28">
        <v>316.51928273561776</v>
      </c>
      <c r="Q55" s="28">
        <v>325.47220517650783</v>
      </c>
      <c r="R55" s="28">
        <v>335.01956816884274</v>
      </c>
    </row>
    <row r="56" spans="1:21" s="23" customFormat="1">
      <c r="A56" s="22" t="s">
        <v>3</v>
      </c>
      <c r="B56" s="11"/>
      <c r="C56" s="11"/>
      <c r="D56" s="11"/>
      <c r="E56" s="11"/>
      <c r="F56" s="11"/>
      <c r="G56" s="11"/>
      <c r="H56" s="59"/>
      <c r="I56" s="59"/>
      <c r="J56" s="59"/>
      <c r="K56" s="59"/>
      <c r="L56" s="59"/>
      <c r="M56" s="59"/>
      <c r="N56" s="11"/>
      <c r="O56" s="9">
        <v>89.266240471235704</v>
      </c>
      <c r="P56" s="11">
        <v>319.1370155909205</v>
      </c>
      <c r="Q56" s="11">
        <v>327.99436315276597</v>
      </c>
      <c r="R56" s="11">
        <v>335.374275212844</v>
      </c>
    </row>
    <row r="57" spans="1:21" s="23" customFormat="1">
      <c r="A57" s="22" t="s">
        <v>4</v>
      </c>
      <c r="B57" s="11"/>
      <c r="C57" s="11"/>
      <c r="D57" s="11"/>
      <c r="E57" s="11"/>
      <c r="F57" s="11"/>
      <c r="G57" s="11"/>
      <c r="H57" s="59"/>
      <c r="I57" s="59"/>
      <c r="J57" s="59"/>
      <c r="K57" s="59"/>
      <c r="L57" s="59"/>
      <c r="M57" s="59"/>
      <c r="N57" s="11"/>
      <c r="O57" s="9">
        <v>87.079381181841299</v>
      </c>
      <c r="P57" s="11">
        <v>290.55</v>
      </c>
      <c r="Q57" s="11">
        <v>297.81375000000003</v>
      </c>
      <c r="R57" s="11">
        <v>312.70443749999998</v>
      </c>
    </row>
    <row r="58" spans="1:21" s="20" customFormat="1">
      <c r="A58" s="7" t="s">
        <v>32</v>
      </c>
      <c r="B58" s="15"/>
      <c r="C58" s="15"/>
      <c r="D58" s="15"/>
      <c r="E58" s="15"/>
      <c r="F58" s="15"/>
      <c r="G58" s="15"/>
      <c r="H58" s="54"/>
      <c r="I58" s="54"/>
      <c r="J58" s="54"/>
      <c r="K58" s="54"/>
      <c r="L58" s="54"/>
      <c r="M58" s="54"/>
      <c r="N58" s="15"/>
      <c r="O58" s="15"/>
      <c r="P58" s="15"/>
      <c r="Q58" s="15"/>
      <c r="R58" s="15"/>
    </row>
    <row r="59" spans="1:21">
      <c r="A59" s="21" t="s">
        <v>0</v>
      </c>
      <c r="B59" s="10"/>
      <c r="C59" s="10"/>
      <c r="D59" s="10"/>
      <c r="E59" s="10"/>
      <c r="F59" s="10"/>
      <c r="G59" s="10"/>
      <c r="H59" s="58"/>
      <c r="I59" s="58"/>
      <c r="J59" s="58"/>
      <c r="K59" s="58"/>
      <c r="L59" s="58"/>
      <c r="M59" s="58"/>
      <c r="N59" s="10"/>
      <c r="O59" s="9">
        <v>2</v>
      </c>
      <c r="P59" s="10">
        <v>4</v>
      </c>
      <c r="Q59" s="10">
        <v>4</v>
      </c>
      <c r="R59" s="10">
        <v>4</v>
      </c>
    </row>
    <row r="60" spans="1:21" s="23" customFormat="1">
      <c r="A60" s="22" t="s">
        <v>1</v>
      </c>
      <c r="B60" s="11"/>
      <c r="C60" s="11"/>
      <c r="D60" s="11"/>
      <c r="E60" s="11"/>
      <c r="F60" s="11"/>
      <c r="G60" s="11"/>
      <c r="H60" s="59"/>
      <c r="I60" s="59"/>
      <c r="J60" s="59"/>
      <c r="K60" s="59"/>
      <c r="L60" s="59"/>
      <c r="M60" s="59"/>
      <c r="N60" s="11"/>
      <c r="O60" s="9">
        <v>35.981239904252</v>
      </c>
      <c r="P60" s="11">
        <v>120.78123990425199</v>
      </c>
      <c r="Q60" s="11">
        <v>126.197862224186</v>
      </c>
      <c r="R60" s="11">
        <v>129.98835318613101</v>
      </c>
    </row>
    <row r="61" spans="1:21" s="25" customFormat="1">
      <c r="A61" s="24" t="s">
        <v>2</v>
      </c>
      <c r="B61" s="28"/>
      <c r="C61" s="28">
        <f>_xll.VAData($A$9,C$4,$A$58,"consensus.vaactuals")</f>
        <v>15.6</v>
      </c>
      <c r="D61" s="28">
        <f>_xll.VAData($A$9,D$4,$A$58,"consensus.vaactuals")</f>
        <v>27.7</v>
      </c>
      <c r="E61" s="28">
        <f>_xll.VAData($A$9,E$4,$A$58,"consensus.vaactuals")</f>
        <v>25.2</v>
      </c>
      <c r="F61" s="28">
        <f>_xll.VAData($A$9,F$4,$A$58,"consensus.vaactuals")</f>
        <v>35</v>
      </c>
      <c r="G61" s="28">
        <f>_xll.VAData($A$9,G$4,$A$58,"consensus.vaactuals")</f>
        <v>103.5</v>
      </c>
      <c r="H61" s="57">
        <v>22.5</v>
      </c>
      <c r="I61" s="57">
        <v>30.7</v>
      </c>
      <c r="J61" s="57">
        <v>25</v>
      </c>
      <c r="K61" s="57">
        <v>34.299999999999997</v>
      </c>
      <c r="L61" s="57">
        <v>25.6</v>
      </c>
      <c r="M61" s="57">
        <v>28.5</v>
      </c>
      <c r="N61" s="28">
        <v>29.66958475158647</v>
      </c>
      <c r="O61" s="28">
        <v>35.490908564857399</v>
      </c>
      <c r="P61" s="28">
        <v>115.60541028242876</v>
      </c>
      <c r="Q61" s="28">
        <v>119.2530243610445</v>
      </c>
      <c r="R61" s="28">
        <v>123.04847620312124</v>
      </c>
    </row>
    <row r="62" spans="1:21" s="23" customFormat="1">
      <c r="A62" s="22" t="s">
        <v>3</v>
      </c>
      <c r="B62" s="11"/>
      <c r="C62" s="11"/>
      <c r="D62" s="11"/>
      <c r="E62" s="11"/>
      <c r="F62" s="11"/>
      <c r="G62" s="11"/>
      <c r="H62" s="59"/>
      <c r="I62" s="59"/>
      <c r="J62" s="59"/>
      <c r="K62" s="59"/>
      <c r="L62" s="59"/>
      <c r="M62" s="59"/>
      <c r="N62" s="11"/>
      <c r="O62" s="9">
        <v>35.490908564857399</v>
      </c>
      <c r="P62" s="11">
        <v>115.8311636127315</v>
      </c>
      <c r="Q62" s="11">
        <v>119.62798065435601</v>
      </c>
      <c r="R62" s="11">
        <v>124.38815547494299</v>
      </c>
    </row>
    <row r="63" spans="1:21" s="23" customFormat="1">
      <c r="A63" s="22" t="s">
        <v>4</v>
      </c>
      <c r="B63" s="11"/>
      <c r="C63" s="11"/>
      <c r="D63" s="11"/>
      <c r="E63" s="11"/>
      <c r="F63" s="11"/>
      <c r="G63" s="11"/>
      <c r="H63" s="59"/>
      <c r="I63" s="59"/>
      <c r="J63" s="59"/>
      <c r="K63" s="59"/>
      <c r="L63" s="59"/>
      <c r="M63" s="59"/>
      <c r="N63" s="11"/>
      <c r="O63" s="9">
        <v>35.000577225462798</v>
      </c>
      <c r="P63" s="11">
        <v>109.97807400000001</v>
      </c>
      <c r="Q63" s="11">
        <v>111.55827391128</v>
      </c>
      <c r="R63" s="11">
        <v>113.429240676468</v>
      </c>
    </row>
    <row r="64" spans="1:21" s="20" customFormat="1">
      <c r="A64" s="7" t="s">
        <v>16</v>
      </c>
      <c r="B64" s="15"/>
      <c r="C64" s="15"/>
      <c r="D64" s="15"/>
      <c r="E64" s="15"/>
      <c r="F64" s="15"/>
      <c r="G64" s="15"/>
      <c r="H64" s="54"/>
      <c r="I64" s="54"/>
      <c r="J64" s="54"/>
      <c r="K64" s="54"/>
      <c r="L64" s="54"/>
      <c r="M64" s="54"/>
      <c r="N64" s="15"/>
      <c r="O64" s="15"/>
      <c r="P64" s="15"/>
      <c r="Q64" s="15"/>
      <c r="R64" s="15"/>
    </row>
    <row r="65" spans="1:18">
      <c r="A65" s="21" t="s">
        <v>0</v>
      </c>
      <c r="B65" s="10"/>
      <c r="C65" s="10"/>
      <c r="D65" s="10"/>
      <c r="E65" s="10"/>
      <c r="F65" s="10"/>
      <c r="G65" s="10"/>
      <c r="H65" s="58"/>
      <c r="I65" s="58"/>
      <c r="J65" s="58"/>
      <c r="K65" s="58"/>
      <c r="L65" s="58"/>
      <c r="M65" s="58"/>
      <c r="N65" s="10"/>
      <c r="O65" s="9">
        <v>2</v>
      </c>
      <c r="P65" s="10">
        <v>4</v>
      </c>
      <c r="Q65" s="10">
        <v>4</v>
      </c>
      <c r="R65" s="10">
        <v>4</v>
      </c>
    </row>
    <row r="66" spans="1:18" s="23" customFormat="1">
      <c r="A66" s="22" t="s">
        <v>1</v>
      </c>
      <c r="B66" s="11"/>
      <c r="C66" s="11"/>
      <c r="D66" s="11"/>
      <c r="E66" s="11"/>
      <c r="F66" s="11"/>
      <c r="G66" s="11"/>
      <c r="H66" s="59"/>
      <c r="I66" s="59"/>
      <c r="J66" s="59"/>
      <c r="K66" s="59"/>
      <c r="L66" s="59"/>
      <c r="M66" s="59"/>
      <c r="N66" s="11"/>
      <c r="O66" s="9">
        <v>341.34505000000001</v>
      </c>
      <c r="P66" s="11">
        <v>1321.5450499999999</v>
      </c>
      <c r="Q66" s="11">
        <v>1411.45946635</v>
      </c>
      <c r="R66" s="11">
        <v>1519.3584854993101</v>
      </c>
    </row>
    <row r="67" spans="1:18" s="25" customFormat="1">
      <c r="A67" s="24" t="s">
        <v>2</v>
      </c>
      <c r="B67" s="28"/>
      <c r="C67" s="28">
        <f>_xll.VAData($A$9,C$4,$A$64,"consensus.vaactuals")</f>
        <v>353.8</v>
      </c>
      <c r="D67" s="28">
        <f>_xll.VAData($A$9,D$4,$A$64,"consensus.vaactuals")</f>
        <v>354.8</v>
      </c>
      <c r="E67" s="28">
        <f>_xll.VAData($A$9,E$4,$A$64,"consensus.vaactuals")</f>
        <v>350.1</v>
      </c>
      <c r="F67" s="28">
        <f>_xll.VAData($A$9,F$4,$A$64,"consensus.vaactuals")</f>
        <v>365</v>
      </c>
      <c r="G67" s="28">
        <f>_xll.VAData($A$9,G$4,$A$64,"consensus.vaactuals")</f>
        <v>1423.7</v>
      </c>
      <c r="H67" s="57">
        <v>373</v>
      </c>
      <c r="I67" s="57">
        <v>378.6</v>
      </c>
      <c r="J67" s="57">
        <v>390</v>
      </c>
      <c r="K67" s="57">
        <v>418.7</v>
      </c>
      <c r="L67" s="57">
        <v>446.3</v>
      </c>
      <c r="M67" s="57">
        <v>448.7</v>
      </c>
      <c r="N67" s="28">
        <v>324.19998722999998</v>
      </c>
      <c r="O67" s="28">
        <v>339.06552499999998</v>
      </c>
      <c r="P67" s="28">
        <v>1314.5723361005751</v>
      </c>
      <c r="Q67" s="28">
        <v>1400.9121712299775</v>
      </c>
      <c r="R67" s="28">
        <v>1494.8531272208024</v>
      </c>
    </row>
    <row r="68" spans="1:18" s="23" customFormat="1">
      <c r="A68" s="22" t="s">
        <v>3</v>
      </c>
      <c r="B68" s="11"/>
      <c r="C68" s="11"/>
      <c r="D68" s="11"/>
      <c r="E68" s="11"/>
      <c r="F68" s="11"/>
      <c r="G68" s="11"/>
      <c r="H68" s="59"/>
      <c r="I68" s="59"/>
      <c r="J68" s="59"/>
      <c r="K68" s="59"/>
      <c r="L68" s="59"/>
      <c r="M68" s="59"/>
      <c r="N68" s="11"/>
      <c r="O68" s="9">
        <v>339.06552499999998</v>
      </c>
      <c r="P68" s="11">
        <v>1314.4721472011499</v>
      </c>
      <c r="Q68" s="11">
        <v>1402.9606092849551</v>
      </c>
      <c r="R68" s="11">
        <v>1495.3049716919502</v>
      </c>
    </row>
    <row r="69" spans="1:18" s="23" customFormat="1">
      <c r="A69" s="22" t="s">
        <v>4</v>
      </c>
      <c r="B69" s="11"/>
      <c r="C69" s="11"/>
      <c r="D69" s="11"/>
      <c r="E69" s="11"/>
      <c r="F69" s="11"/>
      <c r="G69" s="11"/>
      <c r="H69" s="59"/>
      <c r="I69" s="59"/>
      <c r="J69" s="59"/>
      <c r="K69" s="59"/>
      <c r="L69" s="59"/>
      <c r="M69" s="59"/>
      <c r="N69" s="11"/>
      <c r="O69" s="9">
        <v>336.786</v>
      </c>
      <c r="P69" s="11">
        <v>1307.8</v>
      </c>
      <c r="Q69" s="11">
        <v>1386.268</v>
      </c>
      <c r="R69" s="11">
        <v>1469.44408</v>
      </c>
    </row>
    <row r="70" spans="1:18" s="20" customFormat="1">
      <c r="A70" s="7" t="s">
        <v>29</v>
      </c>
      <c r="B70" s="42"/>
      <c r="C70" s="15"/>
      <c r="D70" s="15"/>
      <c r="E70" s="15"/>
      <c r="F70" s="15"/>
      <c r="G70" s="15"/>
      <c r="H70" s="54"/>
      <c r="I70" s="54"/>
      <c r="J70" s="54"/>
      <c r="K70" s="54"/>
      <c r="L70" s="54"/>
      <c r="M70" s="54"/>
      <c r="N70" s="15"/>
      <c r="O70" s="15"/>
      <c r="P70" s="15"/>
      <c r="Q70" s="15"/>
      <c r="R70" s="15"/>
    </row>
    <row r="71" spans="1:18">
      <c r="A71" s="21" t="s">
        <v>0</v>
      </c>
      <c r="B71" s="10"/>
      <c r="C71" s="10"/>
      <c r="D71" s="10"/>
      <c r="E71" s="10"/>
      <c r="F71" s="10"/>
      <c r="G71" s="10"/>
      <c r="H71" s="58"/>
      <c r="I71" s="58"/>
      <c r="J71" s="58"/>
      <c r="K71" s="58"/>
      <c r="L71" s="58"/>
      <c r="M71" s="58"/>
      <c r="N71" s="10"/>
      <c r="O71" s="9">
        <v>2</v>
      </c>
      <c r="P71" s="10">
        <v>3</v>
      </c>
      <c r="Q71" s="10">
        <v>3</v>
      </c>
      <c r="R71" s="10">
        <v>3</v>
      </c>
    </row>
    <row r="72" spans="1:18" s="23" customFormat="1">
      <c r="A72" s="22" t="s">
        <v>1</v>
      </c>
      <c r="B72" s="11"/>
      <c r="C72" s="11"/>
      <c r="D72" s="11"/>
      <c r="E72" s="11"/>
      <c r="F72" s="11"/>
      <c r="G72" s="11"/>
      <c r="H72" s="59"/>
      <c r="I72" s="59"/>
      <c r="J72" s="59"/>
      <c r="K72" s="59"/>
      <c r="L72" s="59"/>
      <c r="M72" s="59"/>
      <c r="N72" s="11"/>
      <c r="O72" s="9">
        <v>106.5</v>
      </c>
      <c r="P72" s="11">
        <v>460</v>
      </c>
      <c r="Q72" s="11">
        <v>509</v>
      </c>
      <c r="R72" s="11">
        <v>557.60986632957099</v>
      </c>
    </row>
    <row r="73" spans="1:18" s="25" customFormat="1">
      <c r="A73" s="24" t="s">
        <v>2</v>
      </c>
      <c r="B73" s="28"/>
      <c r="C73" s="28">
        <f>_xll.VAData($A$9,C$4,$A$70,"consensus.vaactuals")</f>
        <v>92.8</v>
      </c>
      <c r="D73" s="28">
        <f>_xll.VAData($A$9,D$4,$A$70,"consensus.vaactuals")</f>
        <v>111.3</v>
      </c>
      <c r="E73" s="28">
        <f>_xll.VAData($A$9,E$4,$A$70,"consensus.vaactuals")</f>
        <v>101.4</v>
      </c>
      <c r="F73" s="28">
        <f>_xll.VAData($A$9,F$4,$A$70,"consensus.vaactuals")</f>
        <v>80</v>
      </c>
      <c r="G73" s="28">
        <f>_xll.VAData($A$9,G$4,$A$70,"consensus.vaactuals")</f>
        <v>385.4</v>
      </c>
      <c r="H73" s="57">
        <v>101.3</v>
      </c>
      <c r="I73" s="57">
        <v>106.1</v>
      </c>
      <c r="J73" s="57">
        <v>105.3</v>
      </c>
      <c r="K73" s="57">
        <v>109.9</v>
      </c>
      <c r="L73" s="57">
        <v>106.4</v>
      </c>
      <c r="M73" s="57">
        <v>120.2</v>
      </c>
      <c r="N73" s="28">
        <v>126.88644019</v>
      </c>
      <c r="O73" s="28">
        <v>106.38405344451751</v>
      </c>
      <c r="P73" s="28">
        <v>456.98636896301173</v>
      </c>
      <c r="Q73" s="28">
        <v>500.87893959555629</v>
      </c>
      <c r="R73" s="28">
        <v>539.03437119576131</v>
      </c>
    </row>
    <row r="74" spans="1:18" s="23" customFormat="1">
      <c r="A74" s="22" t="s">
        <v>3</v>
      </c>
      <c r="B74" s="11"/>
      <c r="C74" s="11"/>
      <c r="D74" s="11"/>
      <c r="E74" s="11"/>
      <c r="F74" s="11"/>
      <c r="G74" s="11"/>
      <c r="H74" s="59"/>
      <c r="I74" s="59"/>
      <c r="J74" s="59"/>
      <c r="K74" s="59"/>
      <c r="L74" s="59"/>
      <c r="M74" s="59"/>
      <c r="N74" s="11"/>
      <c r="O74" s="9">
        <v>106.38405344451749</v>
      </c>
      <c r="P74" s="11">
        <v>459.76810688903498</v>
      </c>
      <c r="Q74" s="11">
        <v>508.44301878666903</v>
      </c>
      <c r="R74" s="11">
        <v>545.18781925771293</v>
      </c>
    </row>
    <row r="75" spans="1:18" s="23" customFormat="1">
      <c r="A75" s="22" t="s">
        <v>4</v>
      </c>
      <c r="B75" s="11"/>
      <c r="C75" s="11"/>
      <c r="D75" s="11"/>
      <c r="E75" s="11"/>
      <c r="F75" s="11"/>
      <c r="G75" s="11"/>
      <c r="H75" s="59"/>
      <c r="I75" s="59"/>
      <c r="J75" s="59"/>
      <c r="K75" s="59"/>
      <c r="L75" s="59"/>
      <c r="M75" s="59"/>
      <c r="N75" s="11"/>
      <c r="O75" s="9">
        <v>106.268106889035</v>
      </c>
      <c r="P75" s="11">
        <v>451.19099999999997</v>
      </c>
      <c r="Q75" s="11">
        <v>485.19380000000001</v>
      </c>
      <c r="R75" s="11">
        <v>514.30542800000001</v>
      </c>
    </row>
    <row r="76" spans="1:18" s="20" customFormat="1">
      <c r="A76" s="7" t="s">
        <v>17</v>
      </c>
      <c r="B76" s="15"/>
      <c r="C76" s="15"/>
      <c r="D76" s="15"/>
      <c r="E76" s="15"/>
      <c r="F76" s="15"/>
      <c r="G76" s="15"/>
      <c r="H76" s="54"/>
      <c r="I76" s="54"/>
      <c r="J76" s="54"/>
      <c r="K76" s="54"/>
      <c r="L76" s="54"/>
      <c r="M76" s="54"/>
      <c r="N76" s="15"/>
      <c r="O76" s="15"/>
      <c r="P76" s="15"/>
      <c r="Q76" s="15"/>
      <c r="R76" s="15"/>
    </row>
    <row r="77" spans="1:18">
      <c r="A77" s="21" t="s">
        <v>0</v>
      </c>
      <c r="B77" s="10"/>
      <c r="C77" s="10"/>
      <c r="D77" s="10"/>
      <c r="E77" s="10"/>
      <c r="F77" s="10"/>
      <c r="G77" s="10"/>
      <c r="H77" s="58"/>
      <c r="I77" s="58"/>
      <c r="J77" s="58"/>
      <c r="K77" s="58"/>
      <c r="L77" s="58"/>
      <c r="M77" s="58"/>
      <c r="N77" s="10"/>
      <c r="O77" s="9"/>
      <c r="P77" s="10">
        <v>1</v>
      </c>
      <c r="Q77" s="10">
        <v>1</v>
      </c>
      <c r="R77" s="10">
        <v>1</v>
      </c>
    </row>
    <row r="78" spans="1:18" s="23" customFormat="1">
      <c r="A78" s="22" t="s">
        <v>1</v>
      </c>
      <c r="B78" s="11"/>
      <c r="C78" s="11"/>
      <c r="D78" s="11"/>
      <c r="E78" s="11"/>
      <c r="F78" s="11"/>
      <c r="G78" s="11"/>
      <c r="H78" s="59"/>
      <c r="I78" s="59"/>
      <c r="J78" s="59"/>
      <c r="K78" s="59"/>
      <c r="L78" s="59"/>
      <c r="M78" s="59"/>
      <c r="N78" s="11"/>
      <c r="O78" s="9"/>
      <c r="P78" s="11">
        <v>697.89779638606797</v>
      </c>
      <c r="Q78" s="11">
        <v>737.03262315489997</v>
      </c>
      <c r="R78" s="11">
        <v>770.19188181710604</v>
      </c>
    </row>
    <row r="79" spans="1:18" s="25" customFormat="1">
      <c r="A79" s="24" t="s">
        <v>2</v>
      </c>
      <c r="B79" s="28"/>
      <c r="C79" s="28">
        <f>_xll.VAData($A$9,C$4,$A$76,"consensus.vaactuals")</f>
        <v>130.09399999999999</v>
      </c>
      <c r="D79" s="28">
        <f>_xll.VAData($A$9,D$4,$A$76,"consensus.vaactuals")</f>
        <v>131.56399999999999</v>
      </c>
      <c r="E79" s="28">
        <f>_xll.VAData($A$9,E$4,$A$76,"consensus.vaactuals")</f>
        <v>134.75</v>
      </c>
      <c r="F79" s="28">
        <f>_xll.VAData($A$9,F$4,$A$76,"consensus.vaactuals")</f>
        <v>141.685</v>
      </c>
      <c r="G79" s="28">
        <f>_xll.VAData($A$9,G$4,$A$76,"consensus.vaactuals")</f>
        <v>538.09299999999996</v>
      </c>
      <c r="H79" s="57">
        <v>155.04900000000001</v>
      </c>
      <c r="I79" s="57">
        <v>159.87299999999999</v>
      </c>
      <c r="J79" s="57">
        <v>134.08199999999999</v>
      </c>
      <c r="K79" s="57">
        <v>206.24600000000001</v>
      </c>
      <c r="L79" s="57">
        <v>179.63399999999999</v>
      </c>
      <c r="M79" s="57">
        <v>178.17</v>
      </c>
      <c r="N79" s="28">
        <v>165.59168976999896</v>
      </c>
      <c r="O79" s="28" t="s">
        <v>6</v>
      </c>
      <c r="P79" s="28">
        <v>697.89779638606797</v>
      </c>
      <c r="Q79" s="28">
        <v>737.03262315489997</v>
      </c>
      <c r="R79" s="28">
        <v>770.19188181710604</v>
      </c>
    </row>
    <row r="80" spans="1:18" s="23" customFormat="1">
      <c r="A80" s="22" t="s">
        <v>3</v>
      </c>
      <c r="B80" s="11"/>
      <c r="C80" s="11"/>
      <c r="D80" s="11"/>
      <c r="E80" s="11"/>
      <c r="F80" s="11"/>
      <c r="G80" s="11"/>
      <c r="H80" s="59"/>
      <c r="I80" s="59"/>
      <c r="J80" s="59"/>
      <c r="K80" s="59"/>
      <c r="L80" s="59"/>
      <c r="M80" s="59"/>
      <c r="N80" s="11"/>
      <c r="O80" s="9"/>
      <c r="P80" s="11">
        <v>697.89779638606797</v>
      </c>
      <c r="Q80" s="11">
        <v>737.03262315489997</v>
      </c>
      <c r="R80" s="11">
        <v>770.19188181710604</v>
      </c>
    </row>
    <row r="81" spans="1:18" s="23" customFormat="1">
      <c r="A81" s="22" t="s">
        <v>4</v>
      </c>
      <c r="B81" s="11"/>
      <c r="C81" s="11"/>
      <c r="D81" s="11"/>
      <c r="E81" s="11"/>
      <c r="F81" s="11"/>
      <c r="G81" s="11"/>
      <c r="H81" s="59"/>
      <c r="I81" s="59"/>
      <c r="J81" s="59"/>
      <c r="K81" s="59"/>
      <c r="L81" s="59"/>
      <c r="M81" s="59"/>
      <c r="N81" s="11"/>
      <c r="O81" s="9"/>
      <c r="P81" s="11">
        <v>697.89779638606797</v>
      </c>
      <c r="Q81" s="11">
        <v>737.03262315489997</v>
      </c>
      <c r="R81" s="11">
        <v>770.19188181710604</v>
      </c>
    </row>
    <row r="82" spans="1:18" s="20" customFormat="1">
      <c r="A82" s="7" t="s">
        <v>18</v>
      </c>
      <c r="B82" s="15" t="s">
        <v>34</v>
      </c>
      <c r="C82" s="15"/>
      <c r="D82" s="15"/>
      <c r="E82" s="15"/>
      <c r="F82" s="15"/>
      <c r="G82" s="15"/>
      <c r="H82" s="54"/>
      <c r="I82" s="54"/>
      <c r="J82" s="54"/>
      <c r="K82" s="54"/>
      <c r="L82" s="54"/>
      <c r="M82" s="54"/>
      <c r="N82" s="15"/>
      <c r="O82" s="15"/>
      <c r="P82" s="15"/>
      <c r="Q82" s="15"/>
      <c r="R82" s="15"/>
    </row>
    <row r="83" spans="1:18">
      <c r="A83" s="21" t="s">
        <v>0</v>
      </c>
      <c r="B83" s="10"/>
      <c r="C83" s="10"/>
      <c r="D83" s="10"/>
      <c r="E83" s="10"/>
      <c r="F83" s="10"/>
      <c r="G83" s="10"/>
      <c r="H83" s="58"/>
      <c r="I83" s="58"/>
      <c r="J83" s="58"/>
      <c r="K83" s="58"/>
      <c r="L83" s="58"/>
      <c r="M83" s="58"/>
      <c r="N83" s="10"/>
      <c r="O83" s="9">
        <v>2</v>
      </c>
      <c r="P83" s="10">
        <v>5</v>
      </c>
      <c r="Q83" s="10">
        <v>5</v>
      </c>
      <c r="R83" s="10">
        <v>5</v>
      </c>
    </row>
    <row r="84" spans="1:18" s="23" customFormat="1">
      <c r="A84" s="22" t="s">
        <v>1</v>
      </c>
      <c r="B84" s="11"/>
      <c r="C84" s="11"/>
      <c r="D84" s="11"/>
      <c r="E84" s="11"/>
      <c r="F84" s="11"/>
      <c r="G84" s="11"/>
      <c r="H84" s="59"/>
      <c r="I84" s="59"/>
      <c r="J84" s="59"/>
      <c r="K84" s="59"/>
      <c r="L84" s="59"/>
      <c r="M84" s="59"/>
      <c r="N84" s="11"/>
      <c r="O84" s="9">
        <v>171.05309914266499</v>
      </c>
      <c r="P84" s="11">
        <v>657.64999929282908</v>
      </c>
      <c r="Q84" s="11">
        <v>775.35009617242008</v>
      </c>
      <c r="R84" s="11">
        <v>903.54265989583598</v>
      </c>
    </row>
    <row r="85" spans="1:18" s="25" customFormat="1">
      <c r="A85" s="24" t="s">
        <v>2</v>
      </c>
      <c r="B85" s="28"/>
      <c r="C85" s="28">
        <f>_xll.VAData($A$9,C$4,$A$82,"consensus.vaactuals")</f>
        <v>184.857</v>
      </c>
      <c r="D85" s="28">
        <f>_xll.VAData($A$9,D$4,$A$82,"consensus.vaactuals")</f>
        <v>217.6</v>
      </c>
      <c r="E85" s="28">
        <f>_xll.VAData($A$9,E$4,$A$82,"consensus.vaactuals")</f>
        <v>190.13900000000001</v>
      </c>
      <c r="F85" s="28">
        <f>_xll.VAData($A$9,F$4,$A$82,"consensus.vaactuals")</f>
        <v>161.36699999999999</v>
      </c>
      <c r="G85" s="28">
        <f>_xll.VAData($A$9,G$4,$A$82,"consensus.vaactuals")</f>
        <v>753.96299999999997</v>
      </c>
      <c r="H85" s="57">
        <v>185.727</v>
      </c>
      <c r="I85" s="57">
        <v>160.98699999999999</v>
      </c>
      <c r="J85" s="57">
        <v>152.44800000000001</v>
      </c>
      <c r="K85" s="57">
        <v>139.55099999999999</v>
      </c>
      <c r="L85" s="57">
        <v>163.14699999999999</v>
      </c>
      <c r="M85" s="57">
        <v>155.85499999999999</v>
      </c>
      <c r="N85" s="28">
        <v>158.53410256872101</v>
      </c>
      <c r="O85" s="28">
        <v>159.93292675467899</v>
      </c>
      <c r="P85" s="28">
        <v>610.73510537154664</v>
      </c>
      <c r="Q85" s="28">
        <v>733.00769984371402</v>
      </c>
      <c r="R85" s="28">
        <v>815.65375410670129</v>
      </c>
    </row>
    <row r="86" spans="1:18" s="23" customFormat="1">
      <c r="A86" s="22" t="s">
        <v>3</v>
      </c>
      <c r="B86" s="11"/>
      <c r="C86" s="11"/>
      <c r="D86" s="11"/>
      <c r="E86" s="11"/>
      <c r="F86" s="11"/>
      <c r="G86" s="11"/>
      <c r="H86" s="59"/>
      <c r="I86" s="59"/>
      <c r="J86" s="59"/>
      <c r="K86" s="59"/>
      <c r="L86" s="59"/>
      <c r="M86" s="59"/>
      <c r="N86" s="11"/>
      <c r="O86" s="9">
        <v>159.93292675467899</v>
      </c>
      <c r="P86" s="11">
        <v>598.12092405554597</v>
      </c>
      <c r="Q86" s="11">
        <v>730.21110764031198</v>
      </c>
      <c r="R86" s="11">
        <v>793.11591644000009</v>
      </c>
    </row>
    <row r="87" spans="1:18" s="23" customFormat="1">
      <c r="A87" s="22" t="s">
        <v>4</v>
      </c>
      <c r="B87" s="11"/>
      <c r="C87" s="11"/>
      <c r="D87" s="11"/>
      <c r="E87" s="11"/>
      <c r="F87" s="11"/>
      <c r="G87" s="11"/>
      <c r="H87" s="59"/>
      <c r="I87" s="59"/>
      <c r="J87" s="59"/>
      <c r="K87" s="59"/>
      <c r="L87" s="59"/>
      <c r="M87" s="59"/>
      <c r="N87" s="11"/>
      <c r="O87" s="9">
        <v>148.81275436669299</v>
      </c>
      <c r="P87" s="11">
        <v>587.85275000000001</v>
      </c>
      <c r="Q87" s="11">
        <v>702.01190332376802</v>
      </c>
      <c r="R87" s="11">
        <v>752.93151722688401</v>
      </c>
    </row>
    <row r="88" spans="1:18" s="20" customFormat="1">
      <c r="A88" s="7" t="s">
        <v>19</v>
      </c>
      <c r="B88" s="15" t="s">
        <v>35</v>
      </c>
      <c r="C88" s="15"/>
      <c r="D88" s="15"/>
      <c r="E88" s="15"/>
      <c r="F88" s="15"/>
      <c r="G88" s="15"/>
      <c r="H88" s="54"/>
      <c r="I88" s="54"/>
      <c r="J88" s="54"/>
      <c r="K88" s="54"/>
      <c r="L88" s="54"/>
      <c r="M88" s="54"/>
      <c r="N88" s="15"/>
      <c r="O88" s="15"/>
      <c r="P88" s="15"/>
      <c r="Q88" s="15"/>
      <c r="R88" s="15"/>
    </row>
    <row r="89" spans="1:18">
      <c r="A89" s="21" t="s">
        <v>0</v>
      </c>
      <c r="B89" s="10"/>
      <c r="C89" s="10"/>
      <c r="D89" s="10"/>
      <c r="E89" s="10"/>
      <c r="F89" s="10"/>
      <c r="G89" s="10"/>
      <c r="H89" s="58"/>
      <c r="I89" s="58"/>
      <c r="J89" s="58"/>
      <c r="K89" s="58"/>
      <c r="L89" s="58"/>
      <c r="M89" s="58"/>
      <c r="N89" s="10"/>
      <c r="O89" s="9">
        <v>2</v>
      </c>
      <c r="P89" s="10">
        <v>5</v>
      </c>
      <c r="Q89" s="10">
        <v>5</v>
      </c>
      <c r="R89" s="10">
        <v>5</v>
      </c>
    </row>
    <row r="90" spans="1:18" s="23" customFormat="1">
      <c r="A90" s="22" t="s">
        <v>1</v>
      </c>
      <c r="B90" s="11"/>
      <c r="C90" s="11"/>
      <c r="D90" s="11"/>
      <c r="E90" s="11"/>
      <c r="F90" s="11"/>
      <c r="G90" s="11"/>
      <c r="H90" s="59"/>
      <c r="I90" s="59"/>
      <c r="J90" s="59"/>
      <c r="K90" s="59"/>
      <c r="L90" s="59"/>
      <c r="M90" s="59"/>
      <c r="N90" s="11"/>
      <c r="O90" s="9">
        <v>127.73209914266499</v>
      </c>
      <c r="P90" s="11">
        <v>475.64630555554601</v>
      </c>
      <c r="Q90" s="11">
        <v>615.99409375000005</v>
      </c>
      <c r="R90" s="11">
        <v>743.54365989583596</v>
      </c>
    </row>
    <row r="91" spans="1:18" s="25" customFormat="1">
      <c r="A91" s="24" t="s">
        <v>2</v>
      </c>
      <c r="B91" s="28"/>
      <c r="C91" s="28">
        <f>_xll.VAData($A$9,C$4,$A$88,"consensus.vaactuals")</f>
        <v>157.42500000000001</v>
      </c>
      <c r="D91" s="28">
        <f>_xll.VAData($A$9,D$4,$A$88,"consensus.vaactuals")</f>
        <v>182.1</v>
      </c>
      <c r="E91" s="28">
        <f>_xll.VAData($A$9,E$4,$A$88,"consensus.vaactuals")</f>
        <v>150.71199999999999</v>
      </c>
      <c r="F91" s="28">
        <f>_xll.VAData($A$9,F$4,$A$88,"consensus.vaactuals")</f>
        <v>107.401</v>
      </c>
      <c r="G91" s="28">
        <f>_xll.VAData($A$9,G$4,$A$88,"consensus.vaactuals")</f>
        <v>597.63800000000003</v>
      </c>
      <c r="H91" s="57">
        <v>140.69</v>
      </c>
      <c r="I91" s="57">
        <v>-56.268999999999998</v>
      </c>
      <c r="J91" s="57">
        <v>112.76300000000001</v>
      </c>
      <c r="K91" s="57">
        <v>105.377</v>
      </c>
      <c r="L91" s="57">
        <v>128.64099999999999</v>
      </c>
      <c r="M91" s="57">
        <v>116.621</v>
      </c>
      <c r="N91" s="28">
        <v>83</v>
      </c>
      <c r="O91" s="28">
        <v>104.5451467546788</v>
      </c>
      <c r="P91" s="28">
        <v>455.00768878333719</v>
      </c>
      <c r="Q91" s="28">
        <v>565.06327693315905</v>
      </c>
      <c r="R91" s="28">
        <v>640.4647533761663</v>
      </c>
    </row>
    <row r="92" spans="1:18" s="23" customFormat="1">
      <c r="A92" s="22" t="s">
        <v>3</v>
      </c>
      <c r="B92" s="11"/>
      <c r="C92" s="11"/>
      <c r="D92" s="11"/>
      <c r="E92" s="11"/>
      <c r="F92" s="11"/>
      <c r="G92" s="11"/>
      <c r="H92" s="59"/>
      <c r="I92" s="59"/>
      <c r="J92" s="59"/>
      <c r="K92" s="59"/>
      <c r="L92" s="61"/>
      <c r="M92" s="61"/>
      <c r="N92" s="12"/>
      <c r="O92" s="9">
        <v>104.5451467546788</v>
      </c>
      <c r="P92" s="11">
        <v>461.62909485178204</v>
      </c>
      <c r="Q92" s="11">
        <v>591.33270964031203</v>
      </c>
      <c r="R92" s="11">
        <v>681.36591644000009</v>
      </c>
    </row>
    <row r="93" spans="1:18" s="23" customFormat="1">
      <c r="A93" s="22" t="s">
        <v>4</v>
      </c>
      <c r="B93" s="11"/>
      <c r="C93" s="11"/>
      <c r="D93" s="11"/>
      <c r="E93" s="11"/>
      <c r="F93" s="11"/>
      <c r="G93" s="11"/>
      <c r="H93" s="59"/>
      <c r="I93" s="59"/>
      <c r="J93" s="59"/>
      <c r="K93" s="59"/>
      <c r="L93" s="59"/>
      <c r="M93" s="59"/>
      <c r="N93" s="11"/>
      <c r="O93" s="9">
        <v>81.358194366692601</v>
      </c>
      <c r="P93" s="11">
        <v>409.78019436669302</v>
      </c>
      <c r="Q93" s="11">
        <v>492.30796086116897</v>
      </c>
      <c r="R93" s="11">
        <v>526.71972542818401</v>
      </c>
    </row>
    <row r="94" spans="1:18" s="20" customFormat="1">
      <c r="A94" s="7" t="s">
        <v>20</v>
      </c>
      <c r="B94" s="15"/>
      <c r="C94" s="15"/>
      <c r="D94" s="15"/>
      <c r="E94" s="15"/>
      <c r="F94" s="15"/>
      <c r="G94" s="15"/>
      <c r="H94" s="54"/>
      <c r="I94" s="54"/>
      <c r="J94" s="54"/>
      <c r="K94" s="54"/>
      <c r="L94" s="54"/>
      <c r="M94" s="54"/>
      <c r="N94" s="15"/>
      <c r="O94" s="15"/>
      <c r="P94" s="15"/>
      <c r="Q94" s="15"/>
      <c r="R94" s="15"/>
    </row>
    <row r="95" spans="1:18">
      <c r="A95" s="21" t="s">
        <v>0</v>
      </c>
      <c r="B95" s="10"/>
      <c r="C95" s="10"/>
      <c r="D95" s="10"/>
      <c r="E95" s="10"/>
      <c r="F95" s="10"/>
      <c r="G95" s="10"/>
      <c r="H95" s="58"/>
      <c r="I95" s="58"/>
      <c r="J95" s="58"/>
      <c r="K95" s="58"/>
      <c r="L95" s="58"/>
      <c r="M95" s="58"/>
      <c r="N95" s="10"/>
      <c r="O95" s="9">
        <v>2</v>
      </c>
      <c r="P95" s="10">
        <v>5</v>
      </c>
      <c r="Q95" s="10">
        <v>5</v>
      </c>
      <c r="R95" s="10">
        <v>5</v>
      </c>
    </row>
    <row r="96" spans="1:18" s="23" customFormat="1">
      <c r="A96" s="22" t="s">
        <v>1</v>
      </c>
      <c r="B96" s="11"/>
      <c r="C96" s="11"/>
      <c r="D96" s="11"/>
      <c r="E96" s="11"/>
      <c r="F96" s="11"/>
      <c r="G96" s="11"/>
      <c r="H96" s="59"/>
      <c r="I96" s="59"/>
      <c r="J96" s="59"/>
      <c r="K96" s="59"/>
      <c r="L96" s="59"/>
      <c r="M96" s="59"/>
      <c r="N96" s="11"/>
      <c r="O96" s="9">
        <v>111.631668408439</v>
      </c>
      <c r="P96" s="11">
        <v>318.52407544773001</v>
      </c>
      <c r="Q96" s="11">
        <v>427.66901183983202</v>
      </c>
      <c r="R96" s="11">
        <v>513.04512532812703</v>
      </c>
    </row>
    <row r="97" spans="1:22" s="25" customFormat="1">
      <c r="A97" s="24" t="s">
        <v>2</v>
      </c>
      <c r="B97" s="28"/>
      <c r="C97" s="28">
        <f>_xll.VAData($A$9,C$4,$A$94,"consensus.vaactuals")</f>
        <v>103.99299999999999</v>
      </c>
      <c r="D97" s="28">
        <f>_xll.VAData($A$9,D$4,$A$94,"consensus.vaactuals")</f>
        <v>113.6</v>
      </c>
      <c r="E97" s="28">
        <f>_xll.VAData($A$9,E$4,$A$94,"consensus.vaactuals")</f>
        <v>92.201999999999998</v>
      </c>
      <c r="F97" s="28">
        <f>_xll.VAData($A$9,F$4,$A$94,"consensus.vaactuals")</f>
        <v>52.448999999999998</v>
      </c>
      <c r="G97" s="28">
        <f>_xll.VAData($A$9,G$4,$A$94,"consensus.vaactuals")</f>
        <v>362.24400000000003</v>
      </c>
      <c r="H97" s="57">
        <v>87.477000000000004</v>
      </c>
      <c r="I97" s="57">
        <v>-100.212</v>
      </c>
      <c r="J97" s="57">
        <v>40.869</v>
      </c>
      <c r="K97" s="57">
        <v>30.161000000000001</v>
      </c>
      <c r="L97" s="57">
        <v>81.811999999999998</v>
      </c>
      <c r="M97" s="57">
        <v>77.933000000000007</v>
      </c>
      <c r="N97" s="28">
        <v>74</v>
      </c>
      <c r="O97" s="28">
        <v>85.104784176228847</v>
      </c>
      <c r="P97" s="28">
        <v>305.25702664892538</v>
      </c>
      <c r="Q97" s="28">
        <v>388.16692724499381</v>
      </c>
      <c r="R97" s="28">
        <v>439.58755106118718</v>
      </c>
    </row>
    <row r="98" spans="1:22" s="23" customFormat="1">
      <c r="A98" s="22" t="s">
        <v>3</v>
      </c>
      <c r="B98" s="11"/>
      <c r="C98" s="11"/>
      <c r="D98" s="11"/>
      <c r="E98" s="11"/>
      <c r="F98" s="11"/>
      <c r="G98" s="11"/>
      <c r="H98" s="59"/>
      <c r="I98" s="59"/>
      <c r="J98" s="59"/>
      <c r="K98" s="59"/>
      <c r="L98" s="59"/>
      <c r="M98" s="59"/>
      <c r="N98" s="11"/>
      <c r="O98" s="9">
        <v>85.104784176228847</v>
      </c>
      <c r="P98" s="11">
        <v>306.12678</v>
      </c>
      <c r="Q98" s="11">
        <v>402.106242555412</v>
      </c>
      <c r="R98" s="11">
        <v>459.78345983999998</v>
      </c>
    </row>
    <row r="99" spans="1:22" s="23" customFormat="1">
      <c r="A99" s="22" t="s">
        <v>4</v>
      </c>
      <c r="B99" s="11"/>
      <c r="C99" s="11"/>
      <c r="D99" s="11"/>
      <c r="E99" s="11"/>
      <c r="F99" s="11"/>
      <c r="G99" s="11"/>
      <c r="H99" s="59"/>
      <c r="I99" s="59"/>
      <c r="J99" s="59"/>
      <c r="K99" s="59"/>
      <c r="L99" s="59"/>
      <c r="M99" s="59"/>
      <c r="N99" s="11"/>
      <c r="O99" s="9">
        <v>58.577899944018696</v>
      </c>
      <c r="P99" s="11">
        <v>291.99689994401899</v>
      </c>
      <c r="Q99" s="11">
        <v>344.61557260281802</v>
      </c>
      <c r="R99" s="11">
        <v>363.43661054544697</v>
      </c>
    </row>
    <row r="100" spans="1:22" s="20" customFormat="1">
      <c r="A100" s="7" t="s">
        <v>21</v>
      </c>
      <c r="B100" s="15"/>
      <c r="C100" s="15"/>
      <c r="D100" s="15"/>
      <c r="E100" s="15"/>
      <c r="F100" s="15"/>
      <c r="G100" s="15"/>
      <c r="H100" s="54"/>
      <c r="I100" s="54"/>
      <c r="J100" s="54"/>
      <c r="K100" s="54"/>
      <c r="L100" s="54"/>
      <c r="M100" s="54"/>
      <c r="N100" s="15"/>
      <c r="O100" s="15"/>
      <c r="P100" s="15"/>
      <c r="Q100" s="15"/>
      <c r="R100" s="15"/>
      <c r="V100" s="49"/>
    </row>
    <row r="101" spans="1:22">
      <c r="A101" s="21" t="s">
        <v>0</v>
      </c>
      <c r="B101" s="10"/>
      <c r="C101" s="10"/>
      <c r="D101" s="10"/>
      <c r="E101" s="10"/>
      <c r="F101" s="10"/>
      <c r="G101" s="10"/>
      <c r="H101" s="58"/>
      <c r="I101" s="58"/>
      <c r="J101" s="58"/>
      <c r="K101" s="58"/>
      <c r="L101" s="58"/>
      <c r="M101" s="58"/>
      <c r="N101" s="10"/>
      <c r="O101" s="9">
        <v>2</v>
      </c>
      <c r="P101" s="10">
        <v>5</v>
      </c>
      <c r="Q101" s="10">
        <v>5</v>
      </c>
      <c r="R101" s="10">
        <v>5</v>
      </c>
    </row>
    <row r="102" spans="1:22" s="23" customFormat="1">
      <c r="A102" s="22" t="s">
        <v>1</v>
      </c>
      <c r="B102" s="11"/>
      <c r="C102" s="11"/>
      <c r="D102" s="11"/>
      <c r="E102" s="11"/>
      <c r="F102" s="11"/>
      <c r="G102" s="11"/>
      <c r="H102" s="59"/>
      <c r="I102" s="59"/>
      <c r="J102" s="59"/>
      <c r="K102" s="59"/>
      <c r="L102" s="59"/>
      <c r="M102" s="59"/>
      <c r="N102" s="11"/>
      <c r="O102" s="9">
        <v>80.168668408438506</v>
      </c>
      <c r="P102" s="11">
        <v>219.133792337784</v>
      </c>
      <c r="Q102" s="11">
        <v>307.66901183983202</v>
      </c>
      <c r="R102" s="11">
        <v>388.04512532812703</v>
      </c>
    </row>
    <row r="103" spans="1:22" s="25" customFormat="1">
      <c r="A103" s="24" t="s">
        <v>2</v>
      </c>
      <c r="B103" s="28"/>
      <c r="C103" s="28">
        <f>_xll.VAData($A$9,C$4,$A$100,"consensus.vaactuals")</f>
        <v>73.533999999999907</v>
      </c>
      <c r="D103" s="28">
        <f>_xll.VAData($A$9,D$4,$A$100,"consensus.vaactuals")</f>
        <v>68</v>
      </c>
      <c r="E103" s="28">
        <f>_xll.VAData($A$9,E$4,$A$100,"consensus.vaactuals")</f>
        <v>66.912999999999997</v>
      </c>
      <c r="F103" s="28">
        <f>_xll.VAData($A$9,F$4,$A$100,"consensus.vaactuals")</f>
        <v>24.268000000000001</v>
      </c>
      <c r="G103" s="28">
        <f>_xll.VAData($A$9,G$4,$A$100,"consensus.vaactuals")</f>
        <v>232.71600000000001</v>
      </c>
      <c r="H103" s="57">
        <v>58.112000000000002</v>
      </c>
      <c r="I103" s="57">
        <v>-126.18300000000001</v>
      </c>
      <c r="J103" s="57">
        <v>39.521999999999998</v>
      </c>
      <c r="K103" s="57">
        <v>-19.033999999999999</v>
      </c>
      <c r="L103" s="57">
        <v>53.654000000000003</v>
      </c>
      <c r="M103" s="57">
        <v>49.581000000000003</v>
      </c>
      <c r="N103" s="28">
        <v>47</v>
      </c>
      <c r="O103" s="28">
        <v>55.718466566512902</v>
      </c>
      <c r="P103" s="28">
        <v>197.29289698304979</v>
      </c>
      <c r="Q103" s="28">
        <v>266.83053269492541</v>
      </c>
      <c r="R103" s="28">
        <v>309.50517730632441</v>
      </c>
    </row>
    <row r="104" spans="1:22" s="23" customFormat="1">
      <c r="A104" s="22" t="s">
        <v>3</v>
      </c>
      <c r="B104" s="11"/>
      <c r="C104" s="11"/>
      <c r="D104" s="11"/>
      <c r="E104" s="11"/>
      <c r="F104" s="11"/>
      <c r="G104" s="11"/>
      <c r="H104" s="59"/>
      <c r="I104" s="59"/>
      <c r="J104" s="59"/>
      <c r="K104" s="59"/>
      <c r="L104" s="59"/>
      <c r="M104" s="59"/>
      <c r="N104" s="11"/>
      <c r="O104" s="9">
        <v>55.718466566512895</v>
      </c>
      <c r="P104" s="11">
        <v>199.73666840843902</v>
      </c>
      <c r="Q104" s="11">
        <v>288.68708200541198</v>
      </c>
      <c r="R104" s="11">
        <v>344.78345983999998</v>
      </c>
    </row>
    <row r="105" spans="1:22" s="23" customFormat="1">
      <c r="A105" s="22" t="s">
        <v>4</v>
      </c>
      <c r="B105" s="11"/>
      <c r="C105" s="11"/>
      <c r="D105" s="11"/>
      <c r="E105" s="11"/>
      <c r="F105" s="11"/>
      <c r="G105" s="11"/>
      <c r="H105" s="59"/>
      <c r="I105" s="59"/>
      <c r="J105" s="59"/>
      <c r="K105" s="59"/>
      <c r="L105" s="59"/>
      <c r="M105" s="59"/>
      <c r="N105" s="11"/>
      <c r="O105" s="9">
        <v>31.268264724587301</v>
      </c>
      <c r="P105" s="11">
        <v>181.150264724587</v>
      </c>
      <c r="Q105" s="11">
        <v>197.81506214524703</v>
      </c>
      <c r="R105" s="11">
        <v>223.32728851668199</v>
      </c>
    </row>
    <row r="106" spans="1:22" s="31" customFormat="1" hidden="1">
      <c r="A106" s="30" t="s">
        <v>5</v>
      </c>
      <c r="B106" s="43"/>
      <c r="C106" s="43"/>
      <c r="D106" s="43"/>
      <c r="E106" s="43"/>
      <c r="F106" s="43"/>
      <c r="G106" s="43"/>
      <c r="H106" s="62"/>
      <c r="I106" s="62"/>
      <c r="J106" s="62"/>
      <c r="K106" s="62"/>
      <c r="L106" s="62"/>
      <c r="M106" s="62"/>
      <c r="N106" s="43"/>
      <c r="O106" s="43"/>
      <c r="P106" s="43"/>
      <c r="Q106" s="43"/>
      <c r="R106" s="43"/>
    </row>
    <row r="107" spans="1:22" hidden="1">
      <c r="A107" s="21" t="s">
        <v>0</v>
      </c>
      <c r="B107" s="10"/>
      <c r="C107" s="10" t="s">
        <v>6</v>
      </c>
      <c r="D107" s="10" t="s">
        <v>6</v>
      </c>
      <c r="E107" s="10" t="s">
        <v>6</v>
      </c>
      <c r="F107" s="10" t="s">
        <v>6</v>
      </c>
      <c r="G107" s="10" t="s">
        <v>6</v>
      </c>
      <c r="H107" s="58" t="s">
        <v>6</v>
      </c>
      <c r="I107" s="58" t="s">
        <v>6</v>
      </c>
      <c r="J107" s="58" t="s">
        <v>6</v>
      </c>
      <c r="K107" s="58" t="s">
        <v>6</v>
      </c>
      <c r="L107" s="58"/>
      <c r="M107" s="58"/>
      <c r="N107" s="10"/>
      <c r="O107" s="10"/>
      <c r="P107" s="10" t="s">
        <v>6</v>
      </c>
      <c r="Q107" s="10" t="s">
        <v>6</v>
      </c>
      <c r="R107" s="10" t="s">
        <v>6</v>
      </c>
    </row>
    <row r="108" spans="1:22" s="23" customFormat="1" hidden="1">
      <c r="A108" s="22" t="s">
        <v>1</v>
      </c>
      <c r="B108" s="11"/>
      <c r="C108" s="11" t="s">
        <v>6</v>
      </c>
      <c r="D108" s="11" t="s">
        <v>6</v>
      </c>
      <c r="E108" s="11" t="s">
        <v>6</v>
      </c>
      <c r="F108" s="11" t="s">
        <v>6</v>
      </c>
      <c r="G108" s="11" t="s">
        <v>6</v>
      </c>
      <c r="H108" s="59" t="s">
        <v>6</v>
      </c>
      <c r="I108" s="59" t="s">
        <v>6</v>
      </c>
      <c r="J108" s="59" t="s">
        <v>6</v>
      </c>
      <c r="K108" s="59" t="s">
        <v>6</v>
      </c>
      <c r="L108" s="59"/>
      <c r="M108" s="59"/>
      <c r="N108" s="11"/>
      <c r="O108" s="11"/>
      <c r="P108" s="11" t="s">
        <v>6</v>
      </c>
      <c r="Q108" s="11" t="s">
        <v>6</v>
      </c>
      <c r="R108" s="11" t="s">
        <v>6</v>
      </c>
    </row>
    <row r="109" spans="1:22" s="25" customFormat="1" hidden="1">
      <c r="A109" s="24" t="s">
        <v>2</v>
      </c>
      <c r="B109" s="28"/>
      <c r="C109" s="28" t="s">
        <v>6</v>
      </c>
      <c r="D109" s="28" t="s">
        <v>6</v>
      </c>
      <c r="E109" s="28" t="s">
        <v>6</v>
      </c>
      <c r="F109" s="28" t="s">
        <v>6</v>
      </c>
      <c r="G109" s="28" t="s">
        <v>6</v>
      </c>
      <c r="H109" s="57" t="s">
        <v>6</v>
      </c>
      <c r="I109" s="57" t="s">
        <v>6</v>
      </c>
      <c r="J109" s="57" t="s">
        <v>6</v>
      </c>
      <c r="K109" s="57" t="s">
        <v>6</v>
      </c>
      <c r="L109" s="57"/>
      <c r="M109" s="57"/>
      <c r="N109" s="28"/>
      <c r="O109" s="28"/>
      <c r="P109" s="28" t="s">
        <v>6</v>
      </c>
      <c r="Q109" s="28" t="s">
        <v>6</v>
      </c>
      <c r="R109" s="28" t="s">
        <v>6</v>
      </c>
    </row>
    <row r="110" spans="1:22" s="23" customFormat="1" hidden="1">
      <c r="A110" s="22" t="s">
        <v>3</v>
      </c>
      <c r="B110" s="11"/>
      <c r="C110" s="11" t="s">
        <v>6</v>
      </c>
      <c r="D110" s="11" t="s">
        <v>6</v>
      </c>
      <c r="E110" s="11" t="s">
        <v>6</v>
      </c>
      <c r="F110" s="11" t="s">
        <v>6</v>
      </c>
      <c r="G110" s="11" t="s">
        <v>6</v>
      </c>
      <c r="H110" s="59" t="s">
        <v>6</v>
      </c>
      <c r="I110" s="59" t="s">
        <v>6</v>
      </c>
      <c r="J110" s="59" t="s">
        <v>6</v>
      </c>
      <c r="K110" s="59" t="s">
        <v>6</v>
      </c>
      <c r="L110" s="59"/>
      <c r="M110" s="59"/>
      <c r="N110" s="11"/>
      <c r="O110" s="11"/>
      <c r="P110" s="11" t="s">
        <v>6</v>
      </c>
      <c r="Q110" s="11" t="s">
        <v>6</v>
      </c>
      <c r="R110" s="11" t="s">
        <v>6</v>
      </c>
    </row>
    <row r="111" spans="1:22" s="23" customFormat="1" hidden="1">
      <c r="A111" s="22" t="s">
        <v>4</v>
      </c>
      <c r="B111" s="11"/>
      <c r="C111" s="11" t="s">
        <v>6</v>
      </c>
      <c r="D111" s="11" t="s">
        <v>6</v>
      </c>
      <c r="E111" s="11" t="s">
        <v>6</v>
      </c>
      <c r="F111" s="11" t="s">
        <v>6</v>
      </c>
      <c r="G111" s="11" t="s">
        <v>6</v>
      </c>
      <c r="H111" s="59" t="s">
        <v>6</v>
      </c>
      <c r="I111" s="59" t="s">
        <v>6</v>
      </c>
      <c r="J111" s="59" t="s">
        <v>6</v>
      </c>
      <c r="K111" s="59" t="s">
        <v>6</v>
      </c>
      <c r="L111" s="59"/>
      <c r="M111" s="59"/>
      <c r="N111" s="11"/>
      <c r="O111" s="11"/>
      <c r="P111" s="11" t="s">
        <v>6</v>
      </c>
      <c r="Q111" s="11" t="s">
        <v>6</v>
      </c>
      <c r="R111" s="11" t="s">
        <v>6</v>
      </c>
    </row>
    <row r="112" spans="1:22" s="20" customFormat="1">
      <c r="A112" s="7" t="s">
        <v>22</v>
      </c>
      <c r="B112" s="15"/>
      <c r="C112" s="15"/>
      <c r="D112" s="15"/>
      <c r="E112" s="15"/>
      <c r="F112" s="15"/>
      <c r="G112" s="15"/>
      <c r="H112" s="54"/>
      <c r="I112" s="54"/>
      <c r="J112" s="54"/>
      <c r="K112" s="54"/>
      <c r="L112" s="54"/>
      <c r="M112" s="54"/>
      <c r="N112" s="15"/>
      <c r="O112" s="15"/>
      <c r="P112" s="15"/>
      <c r="Q112" s="15"/>
      <c r="R112" s="15"/>
    </row>
    <row r="113" spans="1:18">
      <c r="A113" s="21" t="s">
        <v>0</v>
      </c>
      <c r="B113" s="10"/>
      <c r="C113" s="32"/>
      <c r="D113" s="32"/>
      <c r="E113" s="32"/>
      <c r="F113" s="32"/>
      <c r="G113" s="32"/>
      <c r="H113" s="63"/>
      <c r="I113" s="63"/>
      <c r="J113" s="63"/>
      <c r="K113" s="63"/>
      <c r="L113" s="63"/>
      <c r="M113" s="63"/>
      <c r="N113" s="32"/>
      <c r="O113" s="9">
        <v>2</v>
      </c>
      <c r="P113" s="10">
        <v>3</v>
      </c>
      <c r="Q113" s="10">
        <v>3</v>
      </c>
      <c r="R113" s="10">
        <v>3</v>
      </c>
    </row>
    <row r="114" spans="1:18" s="34" customFormat="1">
      <c r="A114" s="33" t="s">
        <v>1</v>
      </c>
      <c r="B114" s="44"/>
      <c r="C114" s="32"/>
      <c r="D114" s="32"/>
      <c r="E114" s="32"/>
      <c r="F114" s="32"/>
      <c r="G114" s="32"/>
      <c r="H114" s="63"/>
      <c r="I114" s="63"/>
      <c r="J114" s="63"/>
      <c r="K114" s="63"/>
      <c r="L114" s="63"/>
      <c r="M114" s="63"/>
      <c r="N114" s="32"/>
      <c r="O114" s="9">
        <v>0.46254712905861101</v>
      </c>
      <c r="P114" s="32">
        <v>1.2678616154690401</v>
      </c>
      <c r="Q114" s="32">
        <v>1.7750988711370701</v>
      </c>
      <c r="R114" s="32">
        <v>2.2388295129273201</v>
      </c>
    </row>
    <row r="115" spans="1:18" s="36" customFormat="1">
      <c r="A115" s="35" t="s">
        <v>2</v>
      </c>
      <c r="B115" s="45"/>
      <c r="C115" s="46">
        <f>_xll.VAData($A$9,C$4,$A$112,"consensus.vaactuals")</f>
        <v>0.41</v>
      </c>
      <c r="D115" s="46">
        <f>_xll.VAData($A$9,D$4,$A$112,"consensus.vaactuals")</f>
        <v>0.39</v>
      </c>
      <c r="E115" s="46">
        <f>_xll.VAData($A$9,E$4,$A$112,"consensus.vaactuals")</f>
        <v>0.39</v>
      </c>
      <c r="F115" s="46">
        <f>_xll.VAData($A$9,F$4,$A$112,"consensus.vaactuals")</f>
        <v>0.16</v>
      </c>
      <c r="G115" s="46">
        <f>_xll.VAData($A$9,G$4,$A$112,"consensus.vaactuals")</f>
        <v>1.35</v>
      </c>
      <c r="H115" s="64">
        <v>0.34</v>
      </c>
      <c r="I115" s="64">
        <v>-0.73</v>
      </c>
      <c r="J115" s="64">
        <v>0.22904420273084999</v>
      </c>
      <c r="K115" s="64">
        <v>-0.11</v>
      </c>
      <c r="L115" s="64">
        <v>0.31</v>
      </c>
      <c r="M115" s="64">
        <v>0.28999999999999998</v>
      </c>
      <c r="N115" s="46">
        <v>0.27</v>
      </c>
      <c r="O115" s="46">
        <v>0.32172792904153402</v>
      </c>
      <c r="P115" s="46">
        <v>1.1561082105177729</v>
      </c>
      <c r="Q115" s="46">
        <v>1.427703034599773</v>
      </c>
      <c r="R115" s="46">
        <v>1.638100558867063</v>
      </c>
    </row>
    <row r="116" spans="1:18" s="34" customFormat="1">
      <c r="A116" s="33" t="s">
        <v>3</v>
      </c>
      <c r="B116" s="44"/>
      <c r="C116" s="32"/>
      <c r="D116" s="32"/>
      <c r="E116" s="32"/>
      <c r="F116" s="32"/>
      <c r="G116" s="32"/>
      <c r="H116" s="63"/>
      <c r="I116" s="63"/>
      <c r="J116" s="63"/>
      <c r="K116" s="63"/>
      <c r="L116" s="63"/>
      <c r="M116" s="63"/>
      <c r="N116" s="32"/>
      <c r="O116" s="9">
        <v>0.32172792904153402</v>
      </c>
      <c r="P116" s="32">
        <v>1.15238233612254</v>
      </c>
      <c r="Q116" s="32">
        <v>1.3635120716737801</v>
      </c>
      <c r="R116" s="32">
        <v>1.3833679718393299</v>
      </c>
    </row>
    <row r="117" spans="1:18" s="34" customFormat="1">
      <c r="A117" s="33" t="s">
        <v>4</v>
      </c>
      <c r="B117" s="44"/>
      <c r="C117" s="32"/>
      <c r="D117" s="32"/>
      <c r="E117" s="32"/>
      <c r="F117" s="32"/>
      <c r="G117" s="32"/>
      <c r="H117" s="63"/>
      <c r="I117" s="63"/>
      <c r="J117" s="63"/>
      <c r="K117" s="63"/>
      <c r="L117" s="63"/>
      <c r="M117" s="63"/>
      <c r="N117" s="32"/>
      <c r="O117" s="9">
        <v>0.18090872902445801</v>
      </c>
      <c r="P117" s="32">
        <v>1.0480806799617399</v>
      </c>
      <c r="Q117" s="32">
        <v>1.1444981609884699</v>
      </c>
      <c r="R117" s="32">
        <v>1.29210419183454</v>
      </c>
    </row>
    <row r="118" spans="1:18" s="20" customFormat="1">
      <c r="A118" s="7" t="s">
        <v>23</v>
      </c>
      <c r="B118" s="15"/>
      <c r="C118" s="15"/>
      <c r="D118" s="15"/>
      <c r="E118" s="15"/>
      <c r="F118" s="15"/>
      <c r="G118" s="15"/>
      <c r="H118" s="54"/>
      <c r="I118" s="54"/>
      <c r="J118" s="54"/>
      <c r="K118" s="54"/>
      <c r="L118" s="54"/>
      <c r="M118" s="54"/>
      <c r="N118" s="15"/>
      <c r="O118" s="15"/>
      <c r="P118" s="15"/>
      <c r="Q118" s="15"/>
      <c r="R118" s="15"/>
    </row>
    <row r="119" spans="1:18">
      <c r="A119" s="21" t="s">
        <v>0</v>
      </c>
      <c r="B119" s="10"/>
      <c r="C119" s="32"/>
      <c r="D119" s="32"/>
      <c r="E119" s="32"/>
      <c r="F119" s="32"/>
      <c r="G119" s="32"/>
      <c r="H119" s="63"/>
      <c r="I119" s="63"/>
      <c r="J119" s="63"/>
      <c r="K119" s="63"/>
      <c r="L119" s="63"/>
      <c r="M119" s="63"/>
      <c r="N119" s="32"/>
      <c r="O119" s="9">
        <v>1</v>
      </c>
      <c r="P119" s="10">
        <v>5</v>
      </c>
      <c r="Q119" s="10">
        <v>5</v>
      </c>
      <c r="R119" s="10">
        <v>5</v>
      </c>
    </row>
    <row r="120" spans="1:18" s="34" customFormat="1">
      <c r="A120" s="33" t="s">
        <v>1</v>
      </c>
      <c r="B120" s="44"/>
      <c r="C120" s="32"/>
      <c r="D120" s="32"/>
      <c r="E120" s="32"/>
      <c r="F120" s="32"/>
      <c r="G120" s="32"/>
      <c r="H120" s="63"/>
      <c r="I120" s="63"/>
      <c r="J120" s="63"/>
      <c r="K120" s="63"/>
      <c r="L120" s="63"/>
      <c r="M120" s="63"/>
      <c r="N120" s="32"/>
      <c r="O120" s="9">
        <v>0.5</v>
      </c>
      <c r="P120" s="32">
        <v>0.5</v>
      </c>
      <c r="Q120" s="32">
        <v>0.8</v>
      </c>
      <c r="R120" s="32">
        <v>1</v>
      </c>
    </row>
    <row r="121" spans="1:18" s="36" customFormat="1">
      <c r="A121" s="35" t="s">
        <v>2</v>
      </c>
      <c r="B121" s="45"/>
      <c r="C121" s="46" t="str">
        <f>_xll.VAData($A$9,C$4,$A$118,"consensus.vaactuals")</f>
        <v>-</v>
      </c>
      <c r="D121" s="46" t="str">
        <f>_xll.VAData($A$9,D$4,$A$118,"consensus.vaactuals")</f>
        <v>-</v>
      </c>
      <c r="E121" s="46" t="str">
        <f>_xll.VAData($A$9,E$4,$A$118,"consensus.vaactuals")</f>
        <v>-</v>
      </c>
      <c r="F121" s="46">
        <f>_xll.VAData($A$9,F$4,$A$118,"consensus.vaactuals")</f>
        <v>0.5</v>
      </c>
      <c r="G121" s="46">
        <f>_xll.VAData($A$9,G$4,$A$118,"consensus.vaactuals")</f>
        <v>0.5</v>
      </c>
      <c r="H121" s="64">
        <v>0.5</v>
      </c>
      <c r="I121" s="64">
        <v>0.5</v>
      </c>
      <c r="J121" s="64">
        <v>0.5</v>
      </c>
      <c r="K121" s="64">
        <v>1.2</v>
      </c>
      <c r="L121" s="64">
        <v>0.5</v>
      </c>
      <c r="M121" s="64">
        <v>0.5</v>
      </c>
      <c r="N121" s="46">
        <v>0.5</v>
      </c>
      <c r="O121" s="46">
        <v>0.5</v>
      </c>
      <c r="P121" s="46">
        <v>0.46577637704369901</v>
      </c>
      <c r="Q121" s="46">
        <v>0.58691975316821998</v>
      </c>
      <c r="R121" s="46">
        <v>0.662672139078469</v>
      </c>
    </row>
    <row r="122" spans="1:18" s="34" customFormat="1">
      <c r="A122" s="33" t="s">
        <v>3</v>
      </c>
      <c r="B122" s="44"/>
      <c r="C122" s="32"/>
      <c r="D122" s="32"/>
      <c r="E122" s="32"/>
      <c r="F122" s="32"/>
      <c r="G122" s="32"/>
      <c r="H122" s="63"/>
      <c r="I122" s="63"/>
      <c r="J122" s="63"/>
      <c r="K122" s="63"/>
      <c r="L122" s="63"/>
      <c r="M122" s="63"/>
      <c r="N122" s="32"/>
      <c r="O122" s="9">
        <v>0.5</v>
      </c>
      <c r="P122" s="32">
        <v>0.5</v>
      </c>
      <c r="Q122" s="32">
        <v>0.58459876584110004</v>
      </c>
      <c r="R122" s="32">
        <v>0.7</v>
      </c>
    </row>
    <row r="123" spans="1:18" s="34" customFormat="1" ht="16.350000000000001" customHeight="1">
      <c r="A123" s="33" t="s">
        <v>4</v>
      </c>
      <c r="B123" s="44"/>
      <c r="C123" s="32"/>
      <c r="D123" s="32"/>
      <c r="E123" s="32"/>
      <c r="F123" s="32"/>
      <c r="G123" s="32"/>
      <c r="H123" s="63"/>
      <c r="I123" s="63"/>
      <c r="J123" s="63"/>
      <c r="K123" s="63"/>
      <c r="L123" s="63"/>
      <c r="M123" s="63"/>
      <c r="N123" s="32"/>
      <c r="O123" s="9">
        <v>0.5</v>
      </c>
      <c r="P123" s="32">
        <v>0.4</v>
      </c>
      <c r="Q123" s="32">
        <v>0.4</v>
      </c>
      <c r="R123" s="32">
        <v>0.4</v>
      </c>
    </row>
    <row r="124" spans="1:18" s="20" customFormat="1">
      <c r="A124" s="7" t="s">
        <v>7</v>
      </c>
      <c r="B124" s="15"/>
      <c r="C124" s="15"/>
      <c r="D124" s="15"/>
      <c r="E124" s="15"/>
      <c r="F124" s="15"/>
      <c r="G124" s="15"/>
      <c r="H124" s="54"/>
      <c r="I124" s="54"/>
      <c r="J124" s="54"/>
      <c r="K124" s="54"/>
      <c r="L124" s="54"/>
      <c r="M124" s="54"/>
      <c r="N124" s="15"/>
      <c r="O124" s="15"/>
      <c r="P124" s="15"/>
      <c r="Q124" s="15"/>
      <c r="R124" s="15"/>
    </row>
    <row r="125" spans="1:18">
      <c r="A125" s="21" t="s">
        <v>0</v>
      </c>
      <c r="B125" s="10"/>
      <c r="C125" s="32"/>
      <c r="D125" s="32"/>
      <c r="E125" s="32"/>
      <c r="F125" s="32"/>
      <c r="G125" s="32"/>
      <c r="H125" s="63"/>
      <c r="I125" s="63"/>
      <c r="J125" s="63"/>
      <c r="K125" s="63"/>
      <c r="L125" s="63"/>
      <c r="M125" s="63"/>
      <c r="N125" s="32"/>
      <c r="O125" s="9">
        <v>2</v>
      </c>
      <c r="P125" s="10">
        <v>5</v>
      </c>
      <c r="Q125" s="10">
        <v>5</v>
      </c>
      <c r="R125" s="10">
        <v>4</v>
      </c>
    </row>
    <row r="126" spans="1:18" s="23" customFormat="1">
      <c r="A126" s="22" t="s">
        <v>1</v>
      </c>
      <c r="B126" s="11"/>
      <c r="C126" s="37"/>
      <c r="D126" s="37"/>
      <c r="E126" s="37"/>
      <c r="F126" s="37"/>
      <c r="G126" s="37"/>
      <c r="H126" s="65"/>
      <c r="I126" s="65"/>
      <c r="J126" s="65"/>
      <c r="K126" s="65"/>
      <c r="L126" s="65"/>
      <c r="M126" s="65"/>
      <c r="N126" s="37"/>
      <c r="O126" s="9">
        <v>270.21125869517101</v>
      </c>
      <c r="P126" s="37">
        <v>758.20425869517101</v>
      </c>
      <c r="Q126" s="37">
        <v>800</v>
      </c>
      <c r="R126" s="37">
        <v>800</v>
      </c>
    </row>
    <row r="127" spans="1:18" s="25" customFormat="1">
      <c r="A127" s="24" t="s">
        <v>2</v>
      </c>
      <c r="B127" s="28"/>
      <c r="C127" s="47">
        <f>_xll.VAData($A$9,C$4,$A$124,"consensus.vaactuals")</f>
        <v>144.834</v>
      </c>
      <c r="D127" s="47">
        <f>_xll.VAData($A$9,D$4,$A$124,"consensus.vaactuals")</f>
        <v>156.435</v>
      </c>
      <c r="E127" s="47">
        <f>_xll.VAData($A$9,E$4,$A$124,"consensus.vaactuals")</f>
        <v>202.10499999999999</v>
      </c>
      <c r="F127" s="47">
        <f>_xll.VAData($A$9,F$4,$A$124,"consensus.vaactuals")</f>
        <v>294.51799999999997</v>
      </c>
      <c r="G127" s="47">
        <f>_xll.VAData($A$9,G$4,$A$124,"consensus.vaactuals")</f>
        <v>797.89200000000005</v>
      </c>
      <c r="H127" s="66">
        <v>139.655</v>
      </c>
      <c r="I127" s="66">
        <v>144.71700000000001</v>
      </c>
      <c r="J127" s="66">
        <v>157.56800000000001</v>
      </c>
      <c r="K127" s="66">
        <v>332.65800000000002</v>
      </c>
      <c r="L127" s="66">
        <v>122.02500000000001</v>
      </c>
      <c r="M127" s="66">
        <v>175.00899999999999</v>
      </c>
      <c r="N127" s="47">
        <v>191</v>
      </c>
      <c r="O127" s="47">
        <v>266.93901494957203</v>
      </c>
      <c r="P127" s="47">
        <v>744.94508696619937</v>
      </c>
      <c r="Q127" s="47">
        <v>750.21</v>
      </c>
      <c r="R127" s="47">
        <v>742.99629608912903</v>
      </c>
    </row>
    <row r="128" spans="1:18" s="23" customFormat="1">
      <c r="A128" s="22" t="s">
        <v>3</v>
      </c>
      <c r="B128" s="11"/>
      <c r="C128" s="37"/>
      <c r="D128" s="37"/>
      <c r="E128" s="37"/>
      <c r="F128" s="37"/>
      <c r="G128" s="37"/>
      <c r="H128" s="65"/>
      <c r="I128" s="65"/>
      <c r="J128" s="65"/>
      <c r="K128" s="65"/>
      <c r="L128" s="65"/>
      <c r="M128" s="65"/>
      <c r="N128" s="37"/>
      <c r="O128" s="9">
        <v>266.93901494957197</v>
      </c>
      <c r="P128" s="37">
        <v>750</v>
      </c>
      <c r="Q128" s="37">
        <v>765</v>
      </c>
      <c r="R128" s="37">
        <v>765.68480751401307</v>
      </c>
    </row>
    <row r="129" spans="1:18" s="23" customFormat="1">
      <c r="A129" s="22" t="s">
        <v>4</v>
      </c>
      <c r="B129" s="11"/>
      <c r="C129" s="37"/>
      <c r="D129" s="37"/>
      <c r="E129" s="37"/>
      <c r="F129" s="37"/>
      <c r="G129" s="37"/>
      <c r="H129" s="65"/>
      <c r="I129" s="65"/>
      <c r="J129" s="65"/>
      <c r="K129" s="65"/>
      <c r="L129" s="65"/>
      <c r="M129" s="65"/>
      <c r="N129" s="37"/>
      <c r="O129" s="9">
        <v>263.66677120397298</v>
      </c>
      <c r="P129" s="37">
        <v>720.85322393185288</v>
      </c>
      <c r="Q129" s="37">
        <v>660.39</v>
      </c>
      <c r="R129" s="37">
        <v>640.61556932848998</v>
      </c>
    </row>
    <row r="130" spans="1:18" s="20" customFormat="1">
      <c r="A130" s="7" t="s">
        <v>24</v>
      </c>
      <c r="B130" s="15"/>
      <c r="C130" s="15"/>
      <c r="D130" s="15"/>
      <c r="E130" s="15"/>
      <c r="F130" s="15"/>
      <c r="G130" s="15"/>
      <c r="H130" s="54"/>
      <c r="I130" s="54"/>
      <c r="J130" s="54"/>
      <c r="K130" s="54"/>
      <c r="L130" s="54"/>
      <c r="M130" s="54"/>
      <c r="N130" s="15"/>
      <c r="O130" s="15"/>
      <c r="P130" s="15"/>
      <c r="Q130" s="15"/>
      <c r="R130" s="15"/>
    </row>
    <row r="131" spans="1:18">
      <c r="A131" s="21" t="s">
        <v>0</v>
      </c>
      <c r="B131" s="10"/>
      <c r="C131" s="32"/>
      <c r="D131" s="32"/>
      <c r="E131" s="32"/>
      <c r="F131" s="32"/>
      <c r="G131" s="32"/>
      <c r="H131" s="63"/>
      <c r="I131" s="63"/>
      <c r="J131" s="63"/>
      <c r="K131" s="63"/>
      <c r="L131" s="63"/>
      <c r="M131" s="63"/>
      <c r="N131" s="32"/>
      <c r="O131" s="9"/>
      <c r="P131" s="10">
        <v>3</v>
      </c>
      <c r="Q131" s="10">
        <v>3</v>
      </c>
      <c r="R131" s="10">
        <v>3</v>
      </c>
    </row>
    <row r="132" spans="1:18" s="23" customFormat="1">
      <c r="A132" s="22" t="s">
        <v>1</v>
      </c>
      <c r="B132" s="11"/>
      <c r="C132" s="38"/>
      <c r="D132" s="38"/>
      <c r="E132" s="38"/>
      <c r="F132" s="38"/>
      <c r="G132" s="38"/>
      <c r="H132" s="67"/>
      <c r="I132" s="67"/>
      <c r="J132" s="67"/>
      <c r="K132" s="67"/>
      <c r="L132" s="67"/>
      <c r="M132" s="67"/>
      <c r="N132" s="38"/>
      <c r="O132" s="9"/>
      <c r="P132" s="37">
        <v>3858.4232200000001</v>
      </c>
      <c r="Q132" s="37">
        <v>3821.9937707946901</v>
      </c>
      <c r="R132" s="37">
        <v>3645.2602926700001</v>
      </c>
    </row>
    <row r="133" spans="1:18" s="25" customFormat="1">
      <c r="A133" s="24" t="s">
        <v>2</v>
      </c>
      <c r="B133" s="28"/>
      <c r="C133" s="39">
        <f>_xll.VAData($A$9,C$4,$A$130,"consensus.vaactuals")</f>
        <v>2123.5230000000001</v>
      </c>
      <c r="D133" s="39">
        <f>_xll.VAData($A$9,D$4,$A$130,"consensus.vaactuals")</f>
        <v>2341.8000000000002</v>
      </c>
      <c r="E133" s="39">
        <f>_xll.VAData($A$9,E$4,$A$130,"consensus.vaactuals")</f>
        <v>2273.1</v>
      </c>
      <c r="F133" s="39">
        <f>_xll.VAData($A$9,F$4,$A$130,"consensus.vaactuals")</f>
        <v>2436.5720000000001</v>
      </c>
      <c r="G133" s="39">
        <f>_xll.VAData($A$9,G$4,$A$130,"consensus.vaactuals")</f>
        <v>2436.5720000000001</v>
      </c>
      <c r="H133" s="68">
        <v>2614.7260000000001</v>
      </c>
      <c r="I133" s="68">
        <v>2793.797</v>
      </c>
      <c r="J133" s="68">
        <v>2714.654</v>
      </c>
      <c r="K133" s="68">
        <v>2698.8440000000001</v>
      </c>
      <c r="L133" s="68">
        <v>2937.2080000000001</v>
      </c>
      <c r="M133" s="68">
        <v>3163.1170000000002</v>
      </c>
      <c r="N133" s="39">
        <v>3250</v>
      </c>
      <c r="O133" s="39" t="s">
        <v>6</v>
      </c>
      <c r="P133" s="28">
        <v>3596.3687920066532</v>
      </c>
      <c r="Q133" s="28">
        <v>3608.1131154541699</v>
      </c>
      <c r="R133" s="28">
        <v>3394.0618944551165</v>
      </c>
    </row>
    <row r="134" spans="1:18" s="23" customFormat="1">
      <c r="A134" s="22" t="s">
        <v>3</v>
      </c>
      <c r="B134" s="11"/>
      <c r="C134" s="38"/>
      <c r="D134" s="38"/>
      <c r="E134" s="38"/>
      <c r="F134" s="38"/>
      <c r="G134" s="38"/>
      <c r="H134" s="67"/>
      <c r="I134" s="67"/>
      <c r="J134" s="67"/>
      <c r="K134" s="67"/>
      <c r="L134" s="67"/>
      <c r="M134" s="67"/>
      <c r="N134" s="38"/>
      <c r="O134" s="9"/>
      <c r="P134" s="37">
        <v>3706.71674625995</v>
      </c>
      <c r="Q134" s="37">
        <v>3762.7494725000001</v>
      </c>
      <c r="R134" s="37">
        <v>3278.9322340666799</v>
      </c>
    </row>
    <row r="135" spans="1:18" s="23" customFormat="1">
      <c r="A135" s="22" t="s">
        <v>4</v>
      </c>
      <c r="B135" s="11"/>
      <c r="C135" s="38"/>
      <c r="D135" s="38"/>
      <c r="E135" s="38"/>
      <c r="F135" s="38"/>
      <c r="G135" s="38"/>
      <c r="H135" s="67"/>
      <c r="I135" s="67"/>
      <c r="J135" s="67"/>
      <c r="K135" s="67"/>
      <c r="L135" s="67"/>
      <c r="M135" s="67"/>
      <c r="N135" s="38"/>
      <c r="O135" s="9"/>
      <c r="P135" s="37">
        <v>3223.9664097600098</v>
      </c>
      <c r="Q135" s="37">
        <v>3239.59610306782</v>
      </c>
      <c r="R135" s="37">
        <v>3257.99315662867</v>
      </c>
    </row>
    <row r="136" spans="1:18" s="20" customFormat="1">
      <c r="A136" s="7" t="s">
        <v>57</v>
      </c>
      <c r="B136" s="15" t="s">
        <v>52</v>
      </c>
      <c r="C136" s="15"/>
      <c r="D136" s="15"/>
      <c r="E136" s="15"/>
      <c r="F136" s="15"/>
      <c r="G136" s="15"/>
      <c r="H136" s="54"/>
      <c r="I136" s="54"/>
      <c r="J136" s="54"/>
      <c r="K136" s="54"/>
      <c r="L136" s="54"/>
      <c r="M136" s="54"/>
      <c r="N136" s="15"/>
      <c r="O136" s="15"/>
      <c r="P136" s="15"/>
      <c r="Q136" s="15"/>
      <c r="R136" s="15"/>
    </row>
    <row r="137" spans="1:18">
      <c r="A137" s="21" t="s">
        <v>0</v>
      </c>
      <c r="B137" s="10"/>
      <c r="C137" s="32"/>
      <c r="D137" s="32"/>
      <c r="E137" s="32"/>
      <c r="F137" s="32"/>
      <c r="G137" s="32"/>
      <c r="H137" s="63"/>
      <c r="I137" s="63"/>
      <c r="J137" s="63"/>
      <c r="K137" s="63"/>
      <c r="L137" s="63"/>
      <c r="M137" s="63"/>
      <c r="N137" s="32"/>
      <c r="O137" s="10"/>
      <c r="P137" s="10">
        <v>2</v>
      </c>
      <c r="Q137" s="10">
        <v>2</v>
      </c>
      <c r="R137" s="10">
        <v>2</v>
      </c>
    </row>
    <row r="138" spans="1:18" s="23" customFormat="1">
      <c r="A138" s="22" t="s">
        <v>1</v>
      </c>
      <c r="B138" s="11"/>
      <c r="C138" s="37"/>
      <c r="D138" s="37"/>
      <c r="E138" s="37"/>
      <c r="F138" s="37"/>
      <c r="G138" s="37"/>
      <c r="H138" s="65"/>
      <c r="I138" s="65"/>
      <c r="J138" s="65"/>
      <c r="K138" s="65"/>
      <c r="L138" s="65"/>
      <c r="M138" s="65"/>
      <c r="N138" s="37"/>
      <c r="O138" s="37"/>
      <c r="P138" s="37">
        <v>235.53210363909997</v>
      </c>
      <c r="Q138" s="37">
        <v>231.072985014956</v>
      </c>
      <c r="R138" s="37">
        <v>411.50179083405499</v>
      </c>
    </row>
    <row r="139" spans="1:18" s="25" customFormat="1">
      <c r="A139" s="24" t="s">
        <v>2</v>
      </c>
      <c r="B139" s="28"/>
      <c r="C139" s="47">
        <f>_xll.VAData($A$9,C$4,$A$136,"consensus.vaactuals")</f>
        <v>-4.0999999999999996</v>
      </c>
      <c r="D139" s="47">
        <f>_xll.VAData($A$9,D$4,$A$136,"consensus.vaactuals")</f>
        <v>-123.4</v>
      </c>
      <c r="E139" s="47">
        <f>_xll.VAData($A$9,E$4,$A$136,"consensus.vaactuals")</f>
        <v>113.4</v>
      </c>
      <c r="F139" s="47">
        <f>_xll.VAData($A$9,F$4,$A$136,"consensus.vaactuals")</f>
        <v>-70.900000000000006</v>
      </c>
      <c r="G139" s="47">
        <f>_xll.VAData($A$9,G$4,$A$136,"consensus.vaactuals")</f>
        <v>-85</v>
      </c>
      <c r="H139" s="66">
        <v>-142.9</v>
      </c>
      <c r="I139" s="66">
        <v>-42.9</v>
      </c>
      <c r="J139" s="66">
        <v>122</v>
      </c>
      <c r="K139" s="66">
        <v>111.2</v>
      </c>
      <c r="L139" s="66">
        <v>-165.8</v>
      </c>
      <c r="M139" s="66">
        <v>190.9</v>
      </c>
      <c r="N139" s="47">
        <v>146.1</v>
      </c>
      <c r="O139" s="47" t="s">
        <v>6</v>
      </c>
      <c r="P139" s="47">
        <v>139.44458286484934</v>
      </c>
      <c r="Q139" s="47">
        <v>226.90920210276801</v>
      </c>
      <c r="R139" s="47">
        <v>403.49124295806502</v>
      </c>
    </row>
    <row r="140" spans="1:18" s="23" customFormat="1">
      <c r="A140" s="22" t="s">
        <v>3</v>
      </c>
      <c r="B140" s="11"/>
      <c r="C140" s="37"/>
      <c r="D140" s="37"/>
      <c r="E140" s="37"/>
      <c r="F140" s="37"/>
      <c r="G140" s="37"/>
      <c r="H140" s="65"/>
      <c r="I140" s="65"/>
      <c r="J140" s="65"/>
      <c r="K140" s="65"/>
      <c r="L140" s="65"/>
      <c r="M140" s="65"/>
      <c r="N140" s="37"/>
      <c r="O140" s="9"/>
      <c r="P140" s="37">
        <v>139.44458286484937</v>
      </c>
      <c r="Q140" s="37">
        <v>226.90920210276801</v>
      </c>
      <c r="R140" s="37">
        <v>403.49124295806496</v>
      </c>
    </row>
    <row r="141" spans="1:18" s="23" customFormat="1">
      <c r="A141" s="22" t="s">
        <v>4</v>
      </c>
      <c r="B141" s="11"/>
      <c r="C141" s="37"/>
      <c r="D141" s="37"/>
      <c r="E141" s="37"/>
      <c r="F141" s="37"/>
      <c r="G141" s="37"/>
      <c r="H141" s="65"/>
      <c r="I141" s="65"/>
      <c r="J141" s="65"/>
      <c r="K141" s="65"/>
      <c r="L141" s="65"/>
      <c r="M141" s="65"/>
      <c r="N141" s="37"/>
      <c r="O141" s="9"/>
      <c r="P141" s="37">
        <v>43.357062090598703</v>
      </c>
      <c r="Q141" s="37">
        <v>222.74541919058001</v>
      </c>
      <c r="R141" s="37">
        <v>395.48069508207499</v>
      </c>
    </row>
    <row r="142" spans="1:18" s="20" customFormat="1">
      <c r="A142" s="7" t="s">
        <v>26</v>
      </c>
      <c r="B142" s="15"/>
      <c r="C142" s="15"/>
      <c r="D142" s="15"/>
      <c r="E142" s="15"/>
      <c r="F142" s="15"/>
      <c r="G142" s="15"/>
      <c r="H142" s="54"/>
      <c r="I142" s="54"/>
      <c r="J142" s="54"/>
      <c r="K142" s="54"/>
      <c r="L142" s="54"/>
      <c r="M142" s="54"/>
      <c r="N142" s="15"/>
      <c r="O142" s="15"/>
      <c r="P142" s="15"/>
      <c r="Q142" s="15"/>
      <c r="R142" s="15"/>
    </row>
    <row r="143" spans="1:18">
      <c r="A143" s="21" t="s">
        <v>0</v>
      </c>
      <c r="B143" s="10"/>
      <c r="C143" s="32"/>
      <c r="D143" s="32"/>
      <c r="E143" s="32"/>
      <c r="F143" s="32"/>
      <c r="G143" s="32"/>
      <c r="H143" s="63"/>
      <c r="I143" s="63"/>
      <c r="J143" s="63"/>
      <c r="K143" s="63"/>
      <c r="L143" s="63"/>
      <c r="M143" s="63"/>
      <c r="N143" s="32"/>
      <c r="O143" s="9">
        <v>1</v>
      </c>
      <c r="P143" s="10">
        <v>1</v>
      </c>
      <c r="Q143" s="10">
        <v>1</v>
      </c>
      <c r="R143" s="32" t="s">
        <v>6</v>
      </c>
    </row>
    <row r="144" spans="1:18" s="23" customFormat="1">
      <c r="A144" s="22" t="s">
        <v>1</v>
      </c>
      <c r="B144" s="11"/>
      <c r="C144" s="37"/>
      <c r="D144" s="37"/>
      <c r="E144" s="37"/>
      <c r="F144" s="37"/>
      <c r="G144" s="37"/>
      <c r="H144" s="65"/>
      <c r="I144" s="65"/>
      <c r="J144" s="65"/>
      <c r="K144" s="65"/>
      <c r="L144" s="65"/>
      <c r="M144" s="65"/>
      <c r="N144" s="37"/>
      <c r="O144" s="9">
        <v>-20</v>
      </c>
      <c r="P144" s="37">
        <v>-110</v>
      </c>
      <c r="Q144" s="37">
        <v>-40</v>
      </c>
      <c r="R144" s="37" t="s">
        <v>6</v>
      </c>
    </row>
    <row r="145" spans="1:18" s="25" customFormat="1">
      <c r="A145" s="24" t="s">
        <v>2</v>
      </c>
      <c r="B145" s="28"/>
      <c r="C145" s="47">
        <f>_xll.VAData($A$9,C$4,$A$142,"consensus.vaactuals")</f>
        <v>-30</v>
      </c>
      <c r="D145" s="47">
        <f>_xll.VAData($A$9,D$4,$A$142,"consensus.vaactuals")</f>
        <v>-20</v>
      </c>
      <c r="E145" s="47">
        <f>_xll.VAData($A$9,E$4,$A$142,"consensus.vaactuals")</f>
        <v>-40</v>
      </c>
      <c r="F145" s="47" t="str">
        <f>_xll.VAData($A$9,F$4,$A$142,"consensus.vaactuals")</f>
        <v>-</v>
      </c>
      <c r="G145" s="47">
        <f>_xll.VAData($A$9,G$4,$A$142,"consensus.vaactuals")</f>
        <v>-90</v>
      </c>
      <c r="H145" s="66" t="s">
        <v>6</v>
      </c>
      <c r="I145" s="66">
        <v>-20</v>
      </c>
      <c r="J145" s="66">
        <v>-20</v>
      </c>
      <c r="K145" s="66">
        <v>-20</v>
      </c>
      <c r="L145" s="66">
        <v>-20</v>
      </c>
      <c r="M145" s="66">
        <v>-40</v>
      </c>
      <c r="N145" s="47">
        <v>-30</v>
      </c>
      <c r="O145" s="47">
        <v>-20</v>
      </c>
      <c r="P145" s="47">
        <v>-110</v>
      </c>
      <c r="Q145" s="47">
        <v>-40</v>
      </c>
      <c r="R145" s="47" t="s">
        <v>6</v>
      </c>
    </row>
    <row r="146" spans="1:18" s="23" customFormat="1">
      <c r="A146" s="22" t="s">
        <v>3</v>
      </c>
      <c r="B146" s="11"/>
      <c r="C146" s="37"/>
      <c r="D146" s="37"/>
      <c r="E146" s="37"/>
      <c r="F146" s="37"/>
      <c r="G146" s="37"/>
      <c r="H146" s="65"/>
      <c r="I146" s="65"/>
      <c r="J146" s="65"/>
      <c r="K146" s="65"/>
      <c r="L146" s="65"/>
      <c r="M146" s="65"/>
      <c r="N146" s="37"/>
      <c r="O146" s="9">
        <v>-20</v>
      </c>
      <c r="P146" s="37">
        <v>-110</v>
      </c>
      <c r="Q146" s="37">
        <v>-40</v>
      </c>
      <c r="R146" s="37" t="s">
        <v>6</v>
      </c>
    </row>
    <row r="147" spans="1:18" s="23" customFormat="1">
      <c r="A147" s="22" t="s">
        <v>4</v>
      </c>
      <c r="B147" s="11"/>
      <c r="C147" s="37"/>
      <c r="D147" s="37"/>
      <c r="E147" s="37"/>
      <c r="F147" s="37"/>
      <c r="G147" s="37"/>
      <c r="H147" s="65"/>
      <c r="I147" s="65"/>
      <c r="J147" s="65"/>
      <c r="K147" s="65"/>
      <c r="L147" s="65"/>
      <c r="M147" s="65"/>
      <c r="N147" s="37"/>
      <c r="O147" s="9">
        <v>-20</v>
      </c>
      <c r="P147" s="37">
        <v>-110</v>
      </c>
      <c r="Q147" s="37">
        <v>-40</v>
      </c>
      <c r="R147" s="37" t="s">
        <v>6</v>
      </c>
    </row>
    <row r="148" spans="1:18" s="20" customFormat="1">
      <c r="A148" s="7" t="s">
        <v>25</v>
      </c>
      <c r="B148" s="15"/>
      <c r="C148" s="15"/>
      <c r="D148" s="15"/>
      <c r="E148" s="15"/>
      <c r="F148" s="15"/>
      <c r="G148" s="15"/>
      <c r="H148" s="54"/>
      <c r="I148" s="54"/>
      <c r="J148" s="54"/>
      <c r="K148" s="54"/>
      <c r="L148" s="54"/>
      <c r="M148" s="54"/>
      <c r="N148" s="15"/>
      <c r="O148" s="15"/>
      <c r="P148" s="15"/>
      <c r="Q148" s="15"/>
      <c r="R148" s="15"/>
    </row>
    <row r="149" spans="1:18">
      <c r="A149" s="21" t="s">
        <v>0</v>
      </c>
      <c r="B149" s="10"/>
      <c r="C149" s="32"/>
      <c r="D149" s="32"/>
      <c r="E149" s="32"/>
      <c r="F149" s="32"/>
      <c r="G149" s="32"/>
      <c r="H149" s="63"/>
      <c r="I149" s="63"/>
      <c r="J149" s="63"/>
      <c r="K149" s="63"/>
      <c r="L149" s="63"/>
      <c r="M149" s="63"/>
      <c r="N149" s="32"/>
      <c r="O149" s="9">
        <v>1</v>
      </c>
      <c r="P149" s="10">
        <v>1</v>
      </c>
      <c r="Q149" s="10">
        <v>1</v>
      </c>
      <c r="R149" s="10">
        <v>1</v>
      </c>
    </row>
    <row r="150" spans="1:18" s="23" customFormat="1">
      <c r="A150" s="22" t="s">
        <v>1</v>
      </c>
      <c r="B150" s="11"/>
      <c r="C150" s="37"/>
      <c r="D150" s="37"/>
      <c r="E150" s="37"/>
      <c r="F150" s="37"/>
      <c r="G150" s="37"/>
      <c r="H150" s="65"/>
      <c r="I150" s="65"/>
      <c r="J150" s="65"/>
      <c r="K150" s="65"/>
      <c r="L150" s="65"/>
      <c r="M150" s="65"/>
      <c r="N150" s="37"/>
      <c r="O150" s="9">
        <v>40</v>
      </c>
      <c r="P150" s="37">
        <v>80</v>
      </c>
      <c r="Q150" s="37">
        <v>200</v>
      </c>
      <c r="R150" s="37">
        <v>200</v>
      </c>
    </row>
    <row r="151" spans="1:18" s="25" customFormat="1">
      <c r="A151" s="24" t="s">
        <v>2</v>
      </c>
      <c r="B151" s="28"/>
      <c r="C151" s="47">
        <f>_xll.VAData($A$9,C$4,$A$148,"consensus.vaactuals")</f>
        <v>120</v>
      </c>
      <c r="D151" s="47">
        <f>_xll.VAData($A$9,D$4,$A$148,"consensus.vaactuals")</f>
        <v>110</v>
      </c>
      <c r="E151" s="47">
        <f>_xll.VAData($A$9,E$4,$A$148,"consensus.vaactuals")</f>
        <v>190</v>
      </c>
      <c r="F151" s="47">
        <f>_xll.VAData($A$9,F$4,$A$148,"consensus.vaactuals")</f>
        <v>150</v>
      </c>
      <c r="G151" s="47">
        <f>_xll.VAData($A$9,G$4,$A$148,"consensus.vaactuals")</f>
        <v>570</v>
      </c>
      <c r="H151" s="66">
        <v>40</v>
      </c>
      <c r="I151" s="66">
        <v>70</v>
      </c>
      <c r="J151" s="66">
        <v>20</v>
      </c>
      <c r="K151" s="66">
        <v>60</v>
      </c>
      <c r="L151" s="66">
        <v>-20</v>
      </c>
      <c r="M151" s="66">
        <v>20</v>
      </c>
      <c r="N151" s="47">
        <v>40</v>
      </c>
      <c r="O151" s="47">
        <v>40</v>
      </c>
      <c r="P151" s="47">
        <v>80</v>
      </c>
      <c r="Q151" s="47">
        <v>200</v>
      </c>
      <c r="R151" s="47">
        <v>200</v>
      </c>
    </row>
    <row r="152" spans="1:18" s="23" customFormat="1">
      <c r="A152" s="22" t="s">
        <v>3</v>
      </c>
      <c r="B152" s="11"/>
      <c r="C152" s="37"/>
      <c r="D152" s="37"/>
      <c r="E152" s="37"/>
      <c r="F152" s="37"/>
      <c r="G152" s="37"/>
      <c r="H152" s="65"/>
      <c r="I152" s="65"/>
      <c r="J152" s="65"/>
      <c r="K152" s="65"/>
      <c r="L152" s="65"/>
      <c r="M152" s="65"/>
      <c r="N152" s="37"/>
      <c r="O152" s="9">
        <v>40</v>
      </c>
      <c r="P152" s="37">
        <v>80</v>
      </c>
      <c r="Q152" s="37">
        <v>200</v>
      </c>
      <c r="R152" s="37">
        <v>200</v>
      </c>
    </row>
    <row r="153" spans="1:18" s="23" customFormat="1">
      <c r="A153" s="22" t="s">
        <v>4</v>
      </c>
      <c r="B153" s="11"/>
      <c r="C153" s="37"/>
      <c r="D153" s="37"/>
      <c r="E153" s="37"/>
      <c r="F153" s="37"/>
      <c r="G153" s="37"/>
      <c r="H153" s="65"/>
      <c r="I153" s="65"/>
      <c r="J153" s="65"/>
      <c r="K153" s="65"/>
      <c r="L153" s="65"/>
      <c r="M153" s="65"/>
      <c r="N153" s="37"/>
      <c r="O153" s="9">
        <v>40</v>
      </c>
      <c r="P153" s="37">
        <v>80</v>
      </c>
      <c r="Q153" s="37">
        <v>200</v>
      </c>
      <c r="R153" s="37">
        <v>200</v>
      </c>
    </row>
    <row r="154" spans="1:18" s="20" customFormat="1">
      <c r="A154" s="7" t="s">
        <v>27</v>
      </c>
      <c r="B154" s="15"/>
      <c r="C154" s="15"/>
      <c r="D154" s="15"/>
      <c r="E154" s="15"/>
      <c r="F154" s="15"/>
      <c r="G154" s="15"/>
      <c r="H154" s="54"/>
      <c r="I154" s="54"/>
      <c r="J154" s="54"/>
      <c r="K154" s="54"/>
      <c r="L154" s="54"/>
      <c r="M154" s="54"/>
      <c r="N154" s="15"/>
      <c r="O154" s="15"/>
      <c r="P154" s="15"/>
      <c r="Q154" s="15"/>
      <c r="R154" s="15"/>
    </row>
    <row r="155" spans="1:18">
      <c r="A155" s="21" t="s">
        <v>0</v>
      </c>
      <c r="B155" s="10"/>
      <c r="C155" s="32"/>
      <c r="D155" s="32"/>
      <c r="E155" s="32"/>
      <c r="F155" s="32"/>
      <c r="G155" s="32"/>
      <c r="H155" s="63"/>
      <c r="I155" s="63"/>
      <c r="J155" s="63"/>
      <c r="K155" s="63"/>
      <c r="L155" s="63"/>
      <c r="M155" s="63"/>
      <c r="N155" s="32"/>
      <c r="O155" s="9">
        <v>2</v>
      </c>
      <c r="P155" s="10">
        <v>2</v>
      </c>
      <c r="Q155" s="10">
        <v>2</v>
      </c>
      <c r="R155" s="10">
        <v>2</v>
      </c>
    </row>
    <row r="156" spans="1:18" s="23" customFormat="1">
      <c r="A156" s="22" t="s">
        <v>1</v>
      </c>
      <c r="B156" s="11"/>
      <c r="C156" s="37"/>
      <c r="D156" s="37"/>
      <c r="E156" s="37"/>
      <c r="F156" s="37"/>
      <c r="G156" s="37"/>
      <c r="H156" s="65"/>
      <c r="I156" s="65"/>
      <c r="J156" s="65"/>
      <c r="K156" s="65"/>
      <c r="L156" s="65"/>
      <c r="M156" s="65"/>
      <c r="N156" s="37"/>
      <c r="O156" s="9">
        <v>100</v>
      </c>
      <c r="P156" s="37">
        <v>410</v>
      </c>
      <c r="Q156" s="37">
        <v>200</v>
      </c>
      <c r="R156" s="37">
        <v>150.858</v>
      </c>
    </row>
    <row r="157" spans="1:18" s="25" customFormat="1">
      <c r="A157" s="24" t="s">
        <v>2</v>
      </c>
      <c r="B157" s="28"/>
      <c r="C157" s="47">
        <f>_xll.VAData($A$9,C$4,$A$154,"consensus.vaactuals")</f>
        <v>110</v>
      </c>
      <c r="D157" s="47">
        <f>_xll.VAData($A$9,D$4,$A$154,"consensus.vaactuals")</f>
        <v>100</v>
      </c>
      <c r="E157" s="47">
        <f>_xll.VAData($A$9,E$4,$A$154,"consensus.vaactuals")</f>
        <v>50</v>
      </c>
      <c r="F157" s="47">
        <f>_xll.VAData($A$9,F$4,$A$154,"consensus.vaactuals")</f>
        <v>90</v>
      </c>
      <c r="G157" s="47">
        <f>_xll.VAData($A$9,G$4,$A$154,"consensus.vaactuals")</f>
        <v>350.00000000000102</v>
      </c>
      <c r="H157" s="66">
        <v>100</v>
      </c>
      <c r="I157" s="66">
        <v>30</v>
      </c>
      <c r="J157" s="66">
        <v>20</v>
      </c>
      <c r="K157" s="66">
        <v>50</v>
      </c>
      <c r="L157" s="66">
        <v>110</v>
      </c>
      <c r="M157" s="66">
        <v>100</v>
      </c>
      <c r="N157" s="47">
        <v>100</v>
      </c>
      <c r="O157" s="47">
        <v>60.818804499999999</v>
      </c>
      <c r="P157" s="47">
        <v>255</v>
      </c>
      <c r="Q157" s="47">
        <v>137.5</v>
      </c>
      <c r="R157" s="47">
        <v>112.929</v>
      </c>
    </row>
    <row r="158" spans="1:18" s="23" customFormat="1">
      <c r="A158" s="22" t="s">
        <v>3</v>
      </c>
      <c r="B158" s="11"/>
      <c r="C158" s="37"/>
      <c r="D158" s="37"/>
      <c r="E158" s="37"/>
      <c r="F158" s="37"/>
      <c r="G158" s="37"/>
      <c r="H158" s="65"/>
      <c r="I158" s="65"/>
      <c r="J158" s="65"/>
      <c r="K158" s="65"/>
      <c r="L158" s="65"/>
      <c r="M158" s="65"/>
      <c r="N158" s="37"/>
      <c r="O158" s="9">
        <v>60.818804499999999</v>
      </c>
      <c r="P158" s="37">
        <v>255</v>
      </c>
      <c r="Q158" s="37">
        <v>137.5</v>
      </c>
      <c r="R158" s="37">
        <v>112.929</v>
      </c>
    </row>
    <row r="159" spans="1:18" s="23" customFormat="1">
      <c r="A159" s="22" t="s">
        <v>4</v>
      </c>
      <c r="B159" s="11"/>
      <c r="C159" s="37"/>
      <c r="D159" s="37"/>
      <c r="E159" s="37"/>
      <c r="F159" s="37"/>
      <c r="G159" s="37"/>
      <c r="H159" s="65"/>
      <c r="I159" s="65"/>
      <c r="J159" s="65"/>
      <c r="K159" s="65"/>
      <c r="L159" s="65"/>
      <c r="M159" s="65"/>
      <c r="N159" s="37"/>
      <c r="O159" s="9">
        <v>21.637609000000001</v>
      </c>
      <c r="P159" s="37">
        <v>100</v>
      </c>
      <c r="Q159" s="37">
        <v>75</v>
      </c>
      <c r="R159" s="37">
        <v>75</v>
      </c>
    </row>
    <row r="160" spans="1:18" s="20" customFormat="1">
      <c r="A160" s="7" t="s">
        <v>30</v>
      </c>
      <c r="B160" s="15"/>
      <c r="C160" s="15"/>
      <c r="D160" s="15"/>
      <c r="E160" s="15"/>
      <c r="F160" s="15"/>
      <c r="G160" s="15"/>
      <c r="H160" s="54"/>
      <c r="I160" s="54"/>
      <c r="J160" s="54"/>
      <c r="K160" s="54"/>
      <c r="L160" s="54"/>
      <c r="M160" s="54"/>
      <c r="N160" s="15"/>
      <c r="O160" s="15"/>
      <c r="P160" s="15"/>
      <c r="Q160" s="15"/>
      <c r="R160" s="15"/>
    </row>
    <row r="161" spans="1:18">
      <c r="A161" s="21" t="s">
        <v>0</v>
      </c>
      <c r="B161" s="10"/>
      <c r="C161" s="10"/>
      <c r="D161" s="10"/>
      <c r="E161" s="10"/>
      <c r="F161" s="10"/>
      <c r="G161" s="10"/>
      <c r="H161" s="58"/>
      <c r="I161" s="58"/>
      <c r="J161" s="58"/>
      <c r="K161" s="58"/>
      <c r="L161" s="58"/>
      <c r="M161" s="58"/>
      <c r="N161" s="10"/>
      <c r="O161" s="9">
        <v>2</v>
      </c>
      <c r="P161" s="10">
        <v>3</v>
      </c>
      <c r="Q161" s="10">
        <v>3</v>
      </c>
      <c r="R161" s="10">
        <v>3</v>
      </c>
    </row>
    <row r="162" spans="1:18" s="23" customFormat="1">
      <c r="A162" s="22" t="s">
        <v>1</v>
      </c>
      <c r="B162" s="11"/>
      <c r="C162" s="11"/>
      <c r="D162" s="11"/>
      <c r="E162" s="11"/>
      <c r="F162" s="11"/>
      <c r="G162" s="11"/>
      <c r="H162" s="59"/>
      <c r="I162" s="59"/>
      <c r="J162" s="59"/>
      <c r="K162" s="59"/>
      <c r="L162" s="59"/>
      <c r="M162" s="59"/>
      <c r="N162" s="11"/>
      <c r="O162" s="9">
        <v>80</v>
      </c>
      <c r="P162" s="11">
        <v>300</v>
      </c>
      <c r="Q162" s="11">
        <v>217.465</v>
      </c>
      <c r="R162" s="11">
        <v>232.70887500000001</v>
      </c>
    </row>
    <row r="163" spans="1:18" s="25" customFormat="1">
      <c r="A163" s="24" t="s">
        <v>2</v>
      </c>
      <c r="B163" s="28"/>
      <c r="C163" s="47">
        <f>_xll.VAData($A$9,C$4,$A$160,"consensus.vaactuals")</f>
        <v>100</v>
      </c>
      <c r="D163" s="47">
        <f>_xll.VAData($A$9,D$4,$A$160,"consensus.vaactuals")</f>
        <v>-40</v>
      </c>
      <c r="E163" s="47">
        <f>_xll.VAData($A$9,E$4,$A$160,"consensus.vaactuals")</f>
        <v>40</v>
      </c>
      <c r="F163" s="47">
        <f>_xll.VAData($A$9,F$4,$A$160,"consensus.vaactuals")</f>
        <v>60</v>
      </c>
      <c r="G163" s="47">
        <f>_xll.VAData($A$9,G$4,$A$160,"consensus.vaactuals")</f>
        <v>160</v>
      </c>
      <c r="H163" s="66">
        <v>20</v>
      </c>
      <c r="I163" s="66">
        <v>50</v>
      </c>
      <c r="J163" s="66">
        <v>70</v>
      </c>
      <c r="K163" s="66">
        <v>60</v>
      </c>
      <c r="L163" s="66">
        <v>80</v>
      </c>
      <c r="M163" s="66">
        <v>60</v>
      </c>
      <c r="N163" s="47">
        <v>80</v>
      </c>
      <c r="O163" s="47">
        <v>64</v>
      </c>
      <c r="P163" s="47">
        <v>237.26666666666665</v>
      </c>
      <c r="Q163" s="47">
        <v>185.55500000000001</v>
      </c>
      <c r="R163" s="47">
        <v>161.84829166666665</v>
      </c>
    </row>
    <row r="164" spans="1:18" s="23" customFormat="1">
      <c r="A164" s="22" t="s">
        <v>3</v>
      </c>
      <c r="B164" s="11"/>
      <c r="C164" s="11"/>
      <c r="D164" s="11"/>
      <c r="E164" s="11"/>
      <c r="F164" s="11"/>
      <c r="G164" s="11"/>
      <c r="H164" s="59"/>
      <c r="I164" s="59"/>
      <c r="J164" s="59"/>
      <c r="K164" s="59"/>
      <c r="L164" s="59"/>
      <c r="M164" s="59"/>
      <c r="N164" s="11"/>
      <c r="O164" s="9">
        <v>64</v>
      </c>
      <c r="P164" s="11">
        <v>268</v>
      </c>
      <c r="Q164" s="11">
        <v>174.4</v>
      </c>
      <c r="R164" s="11">
        <v>130.80000000000001</v>
      </c>
    </row>
    <row r="165" spans="1:18" s="23" customFormat="1">
      <c r="A165" s="22" t="s">
        <v>4</v>
      </c>
      <c r="B165" s="11"/>
      <c r="C165" s="11"/>
      <c r="D165" s="11"/>
      <c r="E165" s="11"/>
      <c r="F165" s="11"/>
      <c r="G165" s="11"/>
      <c r="H165" s="59"/>
      <c r="I165" s="59"/>
      <c r="J165" s="59"/>
      <c r="K165" s="59"/>
      <c r="L165" s="59"/>
      <c r="M165" s="59"/>
      <c r="N165" s="11"/>
      <c r="O165" s="9">
        <v>48</v>
      </c>
      <c r="P165" s="11">
        <v>143.80000000000001</v>
      </c>
      <c r="Q165" s="11">
        <v>164.8</v>
      </c>
      <c r="R165" s="11">
        <v>122.036</v>
      </c>
    </row>
    <row r="166" spans="1:18" s="40" customFormat="1">
      <c r="A166" s="13"/>
      <c r="B166" s="13"/>
      <c r="C166" s="13"/>
      <c r="D166" s="13"/>
      <c r="E166" s="13"/>
      <c r="F166" s="13"/>
      <c r="G166" s="13"/>
      <c r="H166" s="13"/>
      <c r="I166" s="13"/>
      <c r="J166" s="13"/>
      <c r="K166" s="13"/>
      <c r="L166" s="13"/>
      <c r="M166" s="13"/>
      <c r="N166" s="13"/>
      <c r="O166" s="16"/>
      <c r="P166" s="13"/>
      <c r="Q166" s="13"/>
      <c r="R166" s="13"/>
    </row>
    <row r="167" spans="1:18">
      <c r="A167" s="41">
        <v>1</v>
      </c>
      <c r="B167" s="71" t="s">
        <v>54</v>
      </c>
      <c r="C167" s="71"/>
      <c r="D167" s="71"/>
      <c r="E167" s="71"/>
      <c r="F167" s="71"/>
      <c r="G167" s="71"/>
      <c r="H167" s="71"/>
      <c r="I167" s="71"/>
      <c r="J167" s="71"/>
      <c r="K167" s="71"/>
      <c r="L167" s="71"/>
      <c r="M167" s="71"/>
      <c r="N167" s="71"/>
      <c r="O167" s="71"/>
      <c r="P167" s="71"/>
    </row>
    <row r="168" spans="1:18" s="23" customFormat="1" ht="34.5" customHeight="1">
      <c r="A168" s="41">
        <v>2</v>
      </c>
      <c r="B168" s="71" t="s">
        <v>53</v>
      </c>
      <c r="C168" s="71"/>
      <c r="D168" s="71"/>
      <c r="E168" s="71"/>
      <c r="F168" s="71"/>
      <c r="G168" s="71"/>
      <c r="H168" s="71"/>
      <c r="I168" s="71"/>
      <c r="J168" s="71"/>
      <c r="K168" s="71"/>
      <c r="L168" s="71"/>
      <c r="M168" s="71"/>
      <c r="N168" s="71"/>
      <c r="O168" s="71"/>
      <c r="P168" s="71"/>
    </row>
    <row r="169" spans="1:18" s="23" customFormat="1" ht="34.5" customHeight="1">
      <c r="A169" s="41"/>
      <c r="B169" s="82" t="s">
        <v>58</v>
      </c>
      <c r="C169" s="82"/>
      <c r="D169" s="82"/>
      <c r="E169" s="82"/>
      <c r="F169" s="82"/>
      <c r="G169" s="82"/>
      <c r="H169" s="82"/>
      <c r="I169" s="82"/>
      <c r="J169" s="82"/>
      <c r="K169" s="82"/>
      <c r="L169" s="82"/>
      <c r="M169" s="82"/>
      <c r="N169" s="82"/>
      <c r="O169" s="82"/>
      <c r="P169" s="82"/>
      <c r="Q169" s="82"/>
      <c r="R169" s="82"/>
    </row>
    <row r="170" spans="1:18" ht="13.7" customHeight="1">
      <c r="B170" s="50"/>
      <c r="C170" s="50"/>
      <c r="D170" s="50"/>
      <c r="E170" s="50"/>
      <c r="F170" s="50"/>
      <c r="G170" s="50"/>
      <c r="H170" s="50"/>
      <c r="I170" s="50"/>
      <c r="J170" s="50"/>
      <c r="K170" s="50"/>
      <c r="L170" s="50"/>
      <c r="M170" s="50"/>
      <c r="N170" s="50"/>
      <c r="O170" s="50"/>
      <c r="P170" s="50"/>
    </row>
    <row r="171" spans="1:18" ht="20.25">
      <c r="B171" s="3" t="s">
        <v>33</v>
      </c>
    </row>
    <row r="172" spans="1:18" ht="108.75" customHeight="1">
      <c r="B172" s="70" t="s">
        <v>31</v>
      </c>
      <c r="C172" s="70"/>
      <c r="D172" s="70"/>
      <c r="E172" s="70"/>
      <c r="F172" s="70"/>
      <c r="G172" s="70"/>
      <c r="H172" s="70"/>
      <c r="I172" s="70"/>
      <c r="J172" s="70"/>
      <c r="K172" s="70"/>
      <c r="L172" s="70"/>
      <c r="M172" s="70"/>
      <c r="N172" s="70"/>
      <c r="O172" s="70"/>
      <c r="P172" s="70"/>
    </row>
  </sheetData>
  <mergeCells count="6">
    <mergeCell ref="B172:P172"/>
    <mergeCell ref="B168:P168"/>
    <mergeCell ref="B167:P167"/>
    <mergeCell ref="H6:M8"/>
    <mergeCell ref="H2:R2"/>
    <mergeCell ref="B169:R169"/>
  </mergeCells>
  <conditionalFormatting sqref="A1:B9">
    <cfRule type="expression" dxfId="0" priority="2"/>
  </conditionalFormatting>
  <printOptions horizontalCentered="1" verticalCentered="1"/>
  <pageMargins left="0" right="0" top="0" bottom="0" header="0" footer="0"/>
  <pageSetup paperSize="8" scale="45" orientation="portrait" r:id="rId1"/>
  <rowBreaks count="2" manualBreakCount="2">
    <brk id="63" max="21" man="1"/>
    <brk id="135" max="2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Consensus Summary</vt:lpstr>
      <vt:lpstr>'Consensus Summary'!Print_Area</vt:lpstr>
      <vt:lpstr>'Consensus Summary'!Test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Gramkow</dc:creator>
  <cp:lastModifiedBy>Maximilian Kratzer</cp:lastModifiedBy>
  <cp:lastPrinted>2026-01-05T15:16:41Z</cp:lastPrinted>
  <dcterms:created xsi:type="dcterms:W3CDTF">2019-04-30T15:19:46Z</dcterms:created>
  <dcterms:modified xsi:type="dcterms:W3CDTF">2026-03-16T09:01:30Z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f0267-8575-4fc2-99cc-f6b7f9934be9_Enabled">
    <vt:lpwstr>true</vt:lpwstr>
  </property>
  <property fmtid="{D5CDD505-2E9C-101B-9397-08002B2CF9AE}" pid="3" name="MSIP_Label_831f0267-8575-4fc2-99cc-f6b7f9934be9_SetDate">
    <vt:lpwstr>2025-01-08T10:27:32Z</vt:lpwstr>
  </property>
  <property fmtid="{D5CDD505-2E9C-101B-9397-08002B2CF9AE}" pid="4" name="MSIP_Label_831f0267-8575-4fc2-99cc-f6b7f9934be9_Method">
    <vt:lpwstr>Standard</vt:lpwstr>
  </property>
  <property fmtid="{D5CDD505-2E9C-101B-9397-08002B2CF9AE}" pid="5" name="MSIP_Label_831f0267-8575-4fc2-99cc-f6b7f9934be9_Name">
    <vt:lpwstr>831f0267-8575-4fc2-99cc-f6b7f9934be9</vt:lpwstr>
  </property>
  <property fmtid="{D5CDD505-2E9C-101B-9397-08002B2CF9AE}" pid="6" name="MSIP_Label_831f0267-8575-4fc2-99cc-f6b7f9934be9_SiteId">
    <vt:lpwstr>8f3e36ea-8039-4b40-81a7-7dc0599e8645</vt:lpwstr>
  </property>
  <property fmtid="{D5CDD505-2E9C-101B-9397-08002B2CF9AE}" pid="7" name="MSIP_Label_831f0267-8575-4fc2-99cc-f6b7f9934be9_ActionId">
    <vt:lpwstr>3b3207b2-5279-41bc-99d1-0d707dfe3739</vt:lpwstr>
  </property>
  <property fmtid="{D5CDD505-2E9C-101B-9397-08002B2CF9AE}" pid="8" name="MSIP_Label_831f0267-8575-4fc2-99cc-f6b7f9934be9_ContentBits">
    <vt:lpwstr>0</vt:lpwstr>
  </property>
</Properties>
</file>